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60.216\sgi metalprom\SGI METALPROM\7. PROCESO FINANCIERO\7.2 FORMATOS\"/>
    </mc:Choice>
  </mc:AlternateContent>
  <xr:revisionPtr revIDLastSave="0" documentId="13_ncr:1_{2319757D-1229-492E-8C24-D5F0B5658B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egalización de Gastos " sheetId="3" r:id="rId1"/>
    <sheet name="CUENTAS" sheetId="4" state="hidden" r:id="rId2"/>
  </sheets>
  <definedNames>
    <definedName name="_xlnm.Print_Area" localSheetId="0">'Legalización de Gastos '!$A$1:$M$29</definedName>
  </definedNames>
  <calcPr calcId="181029"/>
</workbook>
</file>

<file path=xl/calcChain.xml><?xml version="1.0" encoding="utf-8"?>
<calcChain xmlns="http://schemas.openxmlformats.org/spreadsheetml/2006/main">
  <c r="C15" i="3" l="1"/>
  <c r="C16" i="3"/>
  <c r="C17" i="3"/>
  <c r="C18" i="3"/>
  <c r="C19" i="3"/>
  <c r="C20" i="3"/>
  <c r="C21" i="3"/>
  <c r="E16" i="3"/>
  <c r="E17" i="3"/>
  <c r="E18" i="3"/>
  <c r="E19" i="3"/>
  <c r="E20" i="3"/>
  <c r="E21" i="3"/>
  <c r="E15" i="3"/>
  <c r="M21" i="3" l="1"/>
  <c r="M19" i="3" l="1"/>
  <c r="M18" i="3"/>
  <c r="M20" i="3"/>
  <c r="M17" i="3"/>
  <c r="M16" i="3"/>
  <c r="M15" i="3"/>
  <c r="M22" i="3" l="1"/>
  <c r="M23" i="3" s="1"/>
  <c r="M24" i="3" l="1"/>
</calcChain>
</file>

<file path=xl/sharedStrings.xml><?xml version="1.0" encoding="utf-8"?>
<sst xmlns="http://schemas.openxmlformats.org/spreadsheetml/2006/main" count="161" uniqueCount="152">
  <si>
    <t>TOTAL</t>
  </si>
  <si>
    <t>Empresa</t>
  </si>
  <si>
    <t>Fecha</t>
  </si>
  <si>
    <t>Proceso</t>
  </si>
  <si>
    <t>Cargo</t>
  </si>
  <si>
    <t>Valor Anticipado (Si Aplica)</t>
  </si>
  <si>
    <t>Fecha Factura</t>
  </si>
  <si>
    <t>Nit / C.C.</t>
  </si>
  <si>
    <t>Beneficiario el pago</t>
  </si>
  <si>
    <t>Concepto</t>
  </si>
  <si>
    <t>Valor</t>
  </si>
  <si>
    <t>Promoambiental Distrito S.A.S. E.S.P.</t>
  </si>
  <si>
    <t>Promocali S.A. E.S.P.</t>
  </si>
  <si>
    <t>Promovalle S.A. E.S.P.</t>
  </si>
  <si>
    <t>Aseo del Suroccidente S.A. E.S.P.</t>
  </si>
  <si>
    <t>Servicios Ambientales S.A. E.S.P.</t>
  </si>
  <si>
    <t>Central Colombiana de Aseo S.A. E.S.P.</t>
  </si>
  <si>
    <t>Pacaribe S.A. E.S.P.</t>
  </si>
  <si>
    <t>Promoambiental S.A. E.S.P.</t>
  </si>
  <si>
    <t>Metalmecanica Promoambiental S.A.S.</t>
  </si>
  <si>
    <t>Promoambiente S.A.S.</t>
  </si>
  <si>
    <t>Parque Ecologico Praderas del Antelio S.A. E.S.P.</t>
  </si>
  <si>
    <t>Ingeniería &amp; Cía. S.A.S.</t>
  </si>
  <si>
    <t>Regional Ing. &amp; Cía. S.A.S.</t>
  </si>
  <si>
    <t>Recolección &amp; Aseo S.A. E.S.P.</t>
  </si>
  <si>
    <t>San Jorge &amp; Cía. S.A.S.</t>
  </si>
  <si>
    <t>Lina Calle 85 &amp; Cía. S.A.S.</t>
  </si>
  <si>
    <t>San Antonio Alto y Cía. S.A.S.</t>
  </si>
  <si>
    <t>Industrial Molinera el Puente S.A.S.</t>
  </si>
  <si>
    <t>Aseo Regional S.A.S.</t>
  </si>
  <si>
    <t>Retorno Ambiental Ingeniería S.A.S. E.S.P.</t>
  </si>
  <si>
    <t>Energía para el Futuro S.A.S.</t>
  </si>
  <si>
    <t>Ingeniería Dasa S.A.S.</t>
  </si>
  <si>
    <t>Ramírez - Gómez1 &amp; Cía. S.A.S.</t>
  </si>
  <si>
    <t>Servicomercio S.A. en Liquidación</t>
  </si>
  <si>
    <t>Lina María S.A.S.</t>
  </si>
  <si>
    <t>J A S T Ingeniería S.A.S.</t>
  </si>
  <si>
    <t>Giraldo Henao y Cía. S. en C.</t>
  </si>
  <si>
    <t>G &amp; H S.A.S.</t>
  </si>
  <si>
    <t xml:space="preserve">Responsable a legalizar </t>
  </si>
  <si>
    <t xml:space="preserve">Fecha del anticipo </t>
  </si>
  <si>
    <t>No. de Factura</t>
  </si>
  <si>
    <t xml:space="preserve">Cuenta contable </t>
  </si>
  <si>
    <t>Número de Identificación</t>
  </si>
  <si>
    <t xml:space="preserve">CONCEPTO DE LEGALIZACIÓN </t>
  </si>
  <si>
    <t xml:space="preserve">Valor Bruto </t>
  </si>
  <si>
    <t xml:space="preserve">Iva </t>
  </si>
  <si>
    <t xml:space="preserve"> Legalización y Reintegro de Gastos</t>
  </si>
  <si>
    <t xml:space="preserve">Operaciones </t>
  </si>
  <si>
    <t>Comercial</t>
  </si>
  <si>
    <t>TI</t>
  </si>
  <si>
    <t>Procesos</t>
  </si>
  <si>
    <t xml:space="preserve">Gestion de calidad </t>
  </si>
  <si>
    <t xml:space="preserve">Servicio al cliente </t>
  </si>
  <si>
    <t xml:space="preserve">Gestion Humana </t>
  </si>
  <si>
    <t>Compras</t>
  </si>
  <si>
    <t>Administrativo</t>
  </si>
  <si>
    <t>Mantenimiento</t>
  </si>
  <si>
    <t>Gestion Social</t>
  </si>
  <si>
    <t>1 DE 1</t>
  </si>
  <si>
    <t>A- Gastos Legales y Tramites</t>
  </si>
  <si>
    <t>A-Transportes Fletes y Acarreos</t>
  </si>
  <si>
    <t>A- Otros gastos Generales</t>
  </si>
  <si>
    <t>A-Utiles de Oficina y Papeleria</t>
  </si>
  <si>
    <t>A-peajes</t>
  </si>
  <si>
    <t>A-Alimentacion</t>
  </si>
  <si>
    <t>A-Parqueaderos</t>
  </si>
  <si>
    <t>O-Servicio de aseo, Cafeteria y Restaurante</t>
  </si>
  <si>
    <t>O-Taxis y Buses</t>
  </si>
  <si>
    <t>O-Otros Elementos y Materiales</t>
  </si>
  <si>
    <t>O-Repuestos</t>
  </si>
  <si>
    <t>O-Utiles de Escritorio y Papeleria</t>
  </si>
  <si>
    <t>O-Transportes Fletes y Acarreos</t>
  </si>
  <si>
    <t>O-Peajes de Carreteras</t>
  </si>
  <si>
    <t>O-Acueducto</t>
  </si>
  <si>
    <t>A reintegrar la Empresa al Empleado</t>
  </si>
  <si>
    <t>A reintegrar el Empleado a la Empresa</t>
  </si>
  <si>
    <t>CECO Y/O C.O.</t>
  </si>
  <si>
    <t>DESCRIPCIÓN</t>
  </si>
  <si>
    <t>CECO</t>
  </si>
  <si>
    <t xml:space="preserve">GERENCIA GENERAL                        </t>
  </si>
  <si>
    <t xml:space="preserve">REVISORIA FISCAL                        </t>
  </si>
  <si>
    <t xml:space="preserve">OFICINA CENTRAL                         </t>
  </si>
  <si>
    <t xml:space="preserve">SERVICIO AL CLIENTE                     </t>
  </si>
  <si>
    <t xml:space="preserve">GASTOS NACIONALES GERENCIA GENERAL      </t>
  </si>
  <si>
    <t xml:space="preserve">NUEVOS PROYECTOS                        </t>
  </si>
  <si>
    <t xml:space="preserve">FINANCIERA                              </t>
  </si>
  <si>
    <t xml:space="preserve">CONTABILIDAD                            </t>
  </si>
  <si>
    <t xml:space="preserve">CARTERA                                 </t>
  </si>
  <si>
    <t xml:space="preserve">TESORERIA                               </t>
  </si>
  <si>
    <t xml:space="preserve">GASTOS NACIONALES FINANCIERA            </t>
  </si>
  <si>
    <t xml:space="preserve">REGULACION Y FACTURACION                </t>
  </si>
  <si>
    <t xml:space="preserve">FACTURACION                             </t>
  </si>
  <si>
    <t>GASTOS NACIONALES REGULACION Y FACTURACI</t>
  </si>
  <si>
    <t xml:space="preserve">ADMINISTRACION                          </t>
  </si>
  <si>
    <t xml:space="preserve">CALIDAD                                 </t>
  </si>
  <si>
    <t xml:space="preserve">COMPRAS Y ALMACEN                       </t>
  </si>
  <si>
    <t xml:space="preserve">SISTEMAS                                </t>
  </si>
  <si>
    <t xml:space="preserve">SERVICIOS GENERALES                     </t>
  </si>
  <si>
    <t xml:space="preserve">GESTION AMBIENTAL                       </t>
  </si>
  <si>
    <t xml:space="preserve">GESTION HUMANA                          </t>
  </si>
  <si>
    <t>SALUD OCUPACIONAL Y SEGURIDAD INDUSTRIAL</t>
  </si>
  <si>
    <t xml:space="preserve">BIENESTAR Y DESARROLLO                  </t>
  </si>
  <si>
    <t xml:space="preserve">GASTOS NACIONALES GESTION HUMANA        </t>
  </si>
  <si>
    <t xml:space="preserve">VENTAS                                  </t>
  </si>
  <si>
    <t xml:space="preserve">SERVICIOS IN HOUSE                      </t>
  </si>
  <si>
    <t xml:space="preserve">GASTOS NACIONALES SERVICIOS IN HOUSE    </t>
  </si>
  <si>
    <t xml:space="preserve">JURIDICA                                </t>
  </si>
  <si>
    <t xml:space="preserve">GASTOS NACIONALES JURIDICA              </t>
  </si>
  <si>
    <t xml:space="preserve">COMUNICACIONES Y MERCADEO               </t>
  </si>
  <si>
    <t>GASTOS NACIONALES COMUNICACIONES Y MERCA</t>
  </si>
  <si>
    <t xml:space="preserve">GASTOS NACIONALES COMPRAS Y ALMACEN     </t>
  </si>
  <si>
    <t xml:space="preserve">TECNOLOGIA INFORMATICA                  </t>
  </si>
  <si>
    <t>GASTOS NACIONALES TECNOLOGIA INFORMATICA</t>
  </si>
  <si>
    <t>A y O - Anticipos</t>
  </si>
  <si>
    <t>Nombre del CECO Y/O C.O.</t>
  </si>
  <si>
    <t>Facturacion y regulación</t>
  </si>
  <si>
    <t>Gerencial</t>
  </si>
  <si>
    <t>Financiera</t>
  </si>
  <si>
    <t>A-Tiquetes Aereos</t>
  </si>
  <si>
    <t>A- Alojamiento</t>
  </si>
  <si>
    <t>A-IMPUESTO VEHICULAR</t>
  </si>
  <si>
    <t>O-IMPUESTO VEHICULAR</t>
  </si>
  <si>
    <t xml:space="preserve">O-Gastos generales </t>
  </si>
  <si>
    <t>A-Taxis y buses</t>
  </si>
  <si>
    <t>FIN-FO-002</t>
  </si>
  <si>
    <t>A-Gastos de representación</t>
  </si>
  <si>
    <t>A-Publicidad y propaganda</t>
  </si>
  <si>
    <t>FABRICACIÓN METALMECANICA</t>
  </si>
  <si>
    <t>MANTENIMIENTO METALMECANICO</t>
  </si>
  <si>
    <t>OTROS COSTOS DE PRODUCCIÓN TRANSPORTE</t>
  </si>
  <si>
    <t>OFICINA</t>
  </si>
  <si>
    <t>TRAILER</t>
  </si>
  <si>
    <t>DOBLEZ</t>
  </si>
  <si>
    <t>CORTE</t>
  </si>
  <si>
    <t>PUNZONADO</t>
  </si>
  <si>
    <t>MECANIZADO</t>
  </si>
  <si>
    <t>ROLADO</t>
  </si>
  <si>
    <t>PINTURA</t>
  </si>
  <si>
    <t>SOLDADURA</t>
  </si>
  <si>
    <t>VENTAS PARKER</t>
  </si>
  <si>
    <t>PROYECTO CONSTRUCCIÓN BODEGA</t>
  </si>
  <si>
    <t>CUENTAS</t>
  </si>
  <si>
    <t>Fecha de aprobación</t>
  </si>
  <si>
    <t>Código</t>
  </si>
  <si>
    <t>Versión</t>
  </si>
  <si>
    <t>Pagina</t>
  </si>
  <si>
    <t>Nombre Completo:</t>
  </si>
  <si>
    <t>Firma:</t>
  </si>
  <si>
    <t>Cargo:</t>
  </si>
  <si>
    <t xml:space="preserve">Legalizado por
</t>
  </si>
  <si>
    <t xml:space="preserve">Revisado y aprobado por Jefe Inmediato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</si>
</sst>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$&quot;\ * #,##0_-;\-&quot;$&quot;\ * #,##0_-;_-&quot;$&quot;\ * &quot;-&quot;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&quot;$&quot;\ * #,##0.00_ ;_ &quot;$&quot;\ * \-#,##0.00_ ;_ &quot;$&quot;\ * &quot;-&quot;??_ ;_ @_ "/>
    <numFmt numFmtId="169" formatCode="&quot;$&quot;\ 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sz val="12"/>
      <color theme="1"/>
      <name val="Century Gothic"/>
      <family val="2"/>
    </font>
    <font>
      <sz val="10"/>
      <color theme="1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10"/>
      <color theme="1"/>
      <name val="Century Gothic"/>
      <family val="2"/>
    </font>
    <font>
      <sz val="10"/>
      <color indexed="8"/>
      <name val="Century Gothic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AA9378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42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5" fillId="0" borderId="0" xfId="0" applyFont="1"/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0" xfId="0" applyFont="1" applyAlignment="1">
      <alignment vertical="center"/>
    </xf>
    <xf numFmtId="14" fontId="7" fillId="0" borderId="6" xfId="5" quotePrefix="1" applyNumberFormat="1" applyFont="1" applyBorder="1" applyAlignment="1">
      <alignment horizontal="center" vertical="center"/>
    </xf>
    <xf numFmtId="1" fontId="9" fillId="0" borderId="6" xfId="0" applyNumberFormat="1" applyFont="1" applyBorder="1" applyAlignment="1">
      <alignment horizontal="left" vertical="center" wrapText="1"/>
    </xf>
    <xf numFmtId="14" fontId="9" fillId="0" borderId="6" xfId="0" applyNumberFormat="1" applyFont="1" applyBorder="1" applyAlignment="1">
      <alignment horizontal="center" vertical="center" wrapText="1"/>
    </xf>
    <xf numFmtId="1" fontId="7" fillId="3" borderId="6" xfId="0" applyNumberFormat="1" applyFont="1" applyFill="1" applyBorder="1" applyAlignment="1">
      <alignment horizontal="center" vertical="center" wrapText="1" shrinkToFit="1"/>
    </xf>
    <xf numFmtId="42" fontId="7" fillId="0" borderId="6" xfId="4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left" vertical="center" wrapText="1"/>
    </xf>
    <xf numFmtId="42" fontId="6" fillId="2" borderId="6" xfId="4" applyFont="1" applyFill="1" applyBorder="1" applyAlignment="1" applyProtection="1">
      <alignment horizontal="center" vertical="center" wrapText="1"/>
      <protection locked="0"/>
    </xf>
    <xf numFmtId="42" fontId="8" fillId="2" borderId="6" xfId="4" applyFont="1" applyFill="1" applyBorder="1" applyAlignment="1">
      <alignment horizontal="center"/>
    </xf>
    <xf numFmtId="166" fontId="8" fillId="0" borderId="6" xfId="8" applyNumberFormat="1" applyFont="1" applyBorder="1" applyProtection="1"/>
    <xf numFmtId="166" fontId="5" fillId="0" borderId="6" xfId="8" applyNumberFormat="1" applyFont="1" applyBorder="1" applyAlignment="1" applyProtection="1">
      <alignment horizontal="right"/>
    </xf>
    <xf numFmtId="14" fontId="7" fillId="0" borderId="6" xfId="8" applyNumberFormat="1" applyFont="1" applyBorder="1" applyAlignment="1" applyProtection="1">
      <alignment horizontal="right"/>
    </xf>
    <xf numFmtId="0" fontId="8" fillId="0" borderId="0" xfId="0" applyFont="1" applyAlignment="1">
      <alignment horizontal="center"/>
    </xf>
    <xf numFmtId="1" fontId="5" fillId="0" borderId="0" xfId="0" quotePrefix="1" applyNumberFormat="1" applyFont="1"/>
    <xf numFmtId="1" fontId="5" fillId="0" borderId="0" xfId="0" applyNumberFormat="1" applyFont="1"/>
    <xf numFmtId="166" fontId="6" fillId="4" borderId="6" xfId="5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wrapText="1"/>
    </xf>
    <xf numFmtId="0" fontId="10" fillId="0" borderId="0" xfId="0" applyFont="1"/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center"/>
    </xf>
    <xf numFmtId="166" fontId="6" fillId="4" borderId="7" xfId="5" applyNumberFormat="1" applyFont="1" applyFill="1" applyBorder="1" applyAlignment="1" applyProtection="1">
      <alignment horizontal="center" vertical="center" wrapText="1"/>
      <protection locked="0"/>
    </xf>
    <xf numFmtId="166" fontId="6" fillId="4" borderId="9" xfId="5" applyNumberFormat="1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>
      <alignment horizontal="left" vertical="center" wrapText="1"/>
    </xf>
    <xf numFmtId="49" fontId="7" fillId="3" borderId="6" xfId="0" applyNumberFormat="1" applyFont="1" applyFill="1" applyBorder="1" applyAlignment="1">
      <alignment horizontal="left" vertical="center" wrapText="1" shrinkToFit="1"/>
    </xf>
    <xf numFmtId="166" fontId="6" fillId="4" borderId="6" xfId="5" applyNumberFormat="1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4" borderId="6" xfId="0" applyFont="1" applyFill="1" applyBorder="1" applyAlignment="1" applyProtection="1">
      <alignment horizontal="center" vertical="center"/>
      <protection locked="0"/>
    </xf>
    <xf numFmtId="14" fontId="5" fillId="0" borderId="6" xfId="0" applyNumberFormat="1" applyFont="1" applyBorder="1" applyAlignment="1">
      <alignment horizontal="center"/>
    </xf>
    <xf numFmtId="15" fontId="6" fillId="4" borderId="6" xfId="0" applyNumberFormat="1" applyFont="1" applyFill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/>
    </xf>
    <xf numFmtId="15" fontId="6" fillId="4" borderId="6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169" fontId="7" fillId="0" borderId="7" xfId="0" applyNumberFormat="1" applyFont="1" applyBorder="1" applyAlignment="1">
      <alignment horizontal="center" vertical="center"/>
    </xf>
    <xf numFmtId="169" fontId="7" fillId="0" borderId="8" xfId="0" applyNumberFormat="1" applyFont="1" applyBorder="1" applyAlignment="1">
      <alignment horizontal="center" vertical="center"/>
    </xf>
    <xf numFmtId="169" fontId="7" fillId="0" borderId="9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15" fontId="7" fillId="0" borderId="6" xfId="0" applyNumberFormat="1" applyFont="1" applyBorder="1" applyAlignment="1">
      <alignment horizontal="left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166" fontId="8" fillId="0" borderId="6" xfId="8" applyNumberFormat="1" applyFont="1" applyBorder="1" applyAlignment="1" applyProtection="1">
      <alignment wrapText="1"/>
    </xf>
    <xf numFmtId="0" fontId="5" fillId="0" borderId="0" xfId="0" applyFont="1" applyFill="1"/>
    <xf numFmtId="1" fontId="5" fillId="0" borderId="0" xfId="0" quotePrefix="1" applyNumberFormat="1" applyFont="1" applyFill="1"/>
    <xf numFmtId="0" fontId="6" fillId="0" borderId="7" xfId="0" applyFont="1" applyFill="1" applyBorder="1" applyAlignment="1" applyProtection="1">
      <alignment horizontal="left" vertical="center"/>
      <protection locked="0"/>
    </xf>
    <xf numFmtId="0" fontId="6" fillId="0" borderId="8" xfId="0" applyFont="1" applyFill="1" applyBorder="1" applyAlignment="1" applyProtection="1">
      <alignment horizontal="left" vertical="center"/>
      <protection locked="0"/>
    </xf>
    <xf numFmtId="0" fontId="6" fillId="0" borderId="9" xfId="0" applyFont="1" applyFill="1" applyBorder="1" applyAlignment="1" applyProtection="1">
      <alignment horizontal="left" vertical="center"/>
      <protection locked="0"/>
    </xf>
    <xf numFmtId="0" fontId="8" fillId="0" borderId="6" xfId="0" applyFont="1" applyBorder="1" applyAlignment="1">
      <alignment horizontal="left" vertical="center"/>
    </xf>
    <xf numFmtId="0" fontId="6" fillId="0" borderId="7" xfId="0" applyFont="1" applyFill="1" applyBorder="1" applyAlignment="1" applyProtection="1">
      <alignment horizontal="left" vertical="center" wrapText="1"/>
      <protection locked="0"/>
    </xf>
    <xf numFmtId="0" fontId="6" fillId="0" borderId="8" xfId="0" applyFont="1" applyFill="1" applyBorder="1" applyAlignment="1" applyProtection="1">
      <alignment horizontal="left" vertical="center" wrapText="1"/>
      <protection locked="0"/>
    </xf>
    <xf numFmtId="0" fontId="6" fillId="0" borderId="9" xfId="0" applyFont="1" applyFill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>
      <alignment horizontal="left"/>
    </xf>
    <xf numFmtId="0" fontId="5" fillId="0" borderId="6" xfId="0" applyFont="1" applyBorder="1" applyAlignment="1">
      <alignment horizontal="left"/>
    </xf>
  </cellXfs>
  <cellStyles count="9">
    <cellStyle name="Currency_ALConc. Bcria" xfId="7" xr:uid="{00000000-0005-0000-0000-000000000000}"/>
    <cellStyle name="Millares" xfId="8" builtinId="3"/>
    <cellStyle name="Millares 2" xfId="6" xr:uid="{00000000-0005-0000-0000-000002000000}"/>
    <cellStyle name="Millares_NUEVO FORMATO DE CAJA MENOR " xfId="5" xr:uid="{00000000-0005-0000-0000-000003000000}"/>
    <cellStyle name="Moneda [0]" xfId="4" builtinId="7"/>
    <cellStyle name="Moneda 2" xfId="1" xr:uid="{00000000-0005-0000-0000-000005000000}"/>
    <cellStyle name="Moneda 3" xfId="2" xr:uid="{00000000-0005-0000-0000-000006000000}"/>
    <cellStyle name="Normal" xfId="0" builtinId="0"/>
    <cellStyle name="Normal 2" xfId="3" xr:uid="{00000000-0005-0000-0000-000008000000}"/>
  </cellStyles>
  <dxfs count="0"/>
  <tableStyles count="0" defaultTableStyle="TableStyleMedium2" defaultPivotStyle="PivotStyleLight16"/>
  <colors>
    <mruColors>
      <color rgb="FFAA9378"/>
      <color rgb="FF2816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87047</xdr:colOff>
      <xdr:row>1</xdr:row>
      <xdr:rowOff>39421</xdr:rowOff>
    </xdr:from>
    <xdr:to>
      <xdr:col>2</xdr:col>
      <xdr:colOff>469106</xdr:colOff>
      <xdr:row>2</xdr:row>
      <xdr:rowOff>359568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AC571AC-AA46-441F-8A78-C8817BD09E6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047" y="253734"/>
          <a:ext cx="1953684" cy="582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3"/>
  <sheetViews>
    <sheetView showGridLines="0" tabSelected="1" zoomScale="80" zoomScaleNormal="80" zoomScaleSheetLayoutView="100" workbookViewId="0">
      <selection activeCell="D31" sqref="D31"/>
    </sheetView>
  </sheetViews>
  <sheetFormatPr baseColWidth="10" defaultRowHeight="13.5" x14ac:dyDescent="0.25"/>
  <cols>
    <col min="1" max="1" width="11.42578125" style="1"/>
    <col min="2" max="2" width="12.140625" style="1" customWidth="1"/>
    <col min="3" max="3" width="9.7109375" style="1" customWidth="1"/>
    <col min="4" max="4" width="27.7109375" style="1" customWidth="1"/>
    <col min="5" max="5" width="10" style="1" customWidth="1"/>
    <col min="6" max="6" width="10.85546875" style="1" customWidth="1"/>
    <col min="7" max="7" width="10.28515625" style="1" customWidth="1"/>
    <col min="8" max="8" width="13.85546875" style="1" bestFit="1" customWidth="1"/>
    <col min="9" max="9" width="15" style="1" customWidth="1"/>
    <col min="10" max="11" width="12.85546875" style="1" customWidth="1"/>
    <col min="12" max="12" width="12.7109375" style="1" customWidth="1"/>
    <col min="13" max="13" width="14.5703125" style="1" customWidth="1"/>
    <col min="14" max="14" width="13.140625" style="1" hidden="1" customWidth="1"/>
    <col min="15" max="15" width="37.85546875" style="1" hidden="1" customWidth="1"/>
    <col min="16" max="17" width="11.42578125" style="1" hidden="1" customWidth="1"/>
    <col min="18" max="18" width="29" style="1" hidden="1" customWidth="1"/>
    <col min="19" max="42" width="11.42578125" style="1" hidden="1" customWidth="1"/>
    <col min="43" max="43" width="5.28515625" style="1" hidden="1" customWidth="1"/>
    <col min="44" max="44" width="11.42578125" style="1" hidden="1" customWidth="1"/>
    <col min="45" max="109" width="11.42578125" style="1" customWidth="1"/>
    <col min="110" max="16384" width="11.42578125" style="1"/>
  </cols>
  <sheetData>
    <row r="1" spans="1:43" ht="17.25" customHeight="1" thickTop="1" thickBot="1" x14ac:dyDescent="0.3">
      <c r="A1" s="30"/>
      <c r="B1" s="30"/>
      <c r="C1" s="30"/>
      <c r="D1" s="50" t="s">
        <v>47</v>
      </c>
      <c r="E1" s="51"/>
      <c r="F1" s="51"/>
      <c r="G1" s="51"/>
      <c r="H1" s="51"/>
      <c r="I1" s="51"/>
      <c r="J1" s="51"/>
      <c r="K1" s="52"/>
      <c r="L1" s="14" t="s">
        <v>144</v>
      </c>
      <c r="M1" s="15" t="s">
        <v>125</v>
      </c>
    </row>
    <row r="2" spans="1:43" ht="21" customHeight="1" thickTop="1" thickBot="1" x14ac:dyDescent="0.3">
      <c r="A2" s="30"/>
      <c r="B2" s="30"/>
      <c r="C2" s="30"/>
      <c r="D2" s="53"/>
      <c r="E2" s="54"/>
      <c r="F2" s="54"/>
      <c r="G2" s="54"/>
      <c r="H2" s="54"/>
      <c r="I2" s="54"/>
      <c r="J2" s="54"/>
      <c r="K2" s="55"/>
      <c r="L2" s="14" t="s">
        <v>145</v>
      </c>
      <c r="M2" s="15">
        <v>3</v>
      </c>
      <c r="O2" s="1" t="s">
        <v>1</v>
      </c>
      <c r="P2" s="2" t="s">
        <v>11</v>
      </c>
      <c r="Q2" s="2" t="s">
        <v>12</v>
      </c>
      <c r="R2" s="2" t="s">
        <v>13</v>
      </c>
      <c r="S2" s="2" t="s">
        <v>14</v>
      </c>
      <c r="T2" s="3" t="s">
        <v>15</v>
      </c>
      <c r="U2" s="2" t="s">
        <v>16</v>
      </c>
      <c r="V2" s="3" t="s">
        <v>17</v>
      </c>
      <c r="W2" s="2" t="s">
        <v>18</v>
      </c>
      <c r="X2" s="2" t="s">
        <v>19</v>
      </c>
      <c r="Y2" s="3" t="s">
        <v>20</v>
      </c>
      <c r="Z2" s="2" t="s">
        <v>21</v>
      </c>
      <c r="AA2" s="3" t="s">
        <v>22</v>
      </c>
      <c r="AB2" s="2" t="s">
        <v>23</v>
      </c>
      <c r="AC2" s="3" t="s">
        <v>24</v>
      </c>
      <c r="AD2" s="2" t="s">
        <v>25</v>
      </c>
      <c r="AE2" s="3" t="s">
        <v>26</v>
      </c>
      <c r="AF2" s="2" t="s">
        <v>27</v>
      </c>
      <c r="AG2" s="3" t="s">
        <v>28</v>
      </c>
      <c r="AH2" s="2" t="s">
        <v>29</v>
      </c>
      <c r="AI2" s="3" t="s">
        <v>30</v>
      </c>
      <c r="AJ2" s="2" t="s">
        <v>31</v>
      </c>
      <c r="AK2" s="2" t="s">
        <v>32</v>
      </c>
      <c r="AL2" s="4" t="s">
        <v>33</v>
      </c>
      <c r="AM2" s="3" t="s">
        <v>34</v>
      </c>
      <c r="AN2" s="2" t="s">
        <v>35</v>
      </c>
      <c r="AO2" s="3" t="s">
        <v>36</v>
      </c>
      <c r="AP2" s="2" t="s">
        <v>37</v>
      </c>
      <c r="AQ2" s="3" t="s">
        <v>38</v>
      </c>
    </row>
    <row r="3" spans="1:43" ht="31.5" customHeight="1" thickTop="1" thickBot="1" x14ac:dyDescent="0.3">
      <c r="A3" s="30"/>
      <c r="B3" s="30"/>
      <c r="C3" s="30"/>
      <c r="D3" s="53"/>
      <c r="E3" s="54"/>
      <c r="F3" s="54"/>
      <c r="G3" s="54"/>
      <c r="H3" s="54"/>
      <c r="I3" s="54"/>
      <c r="J3" s="54"/>
      <c r="K3" s="55"/>
      <c r="L3" s="69" t="s">
        <v>143</v>
      </c>
      <c r="M3" s="16">
        <v>45646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43" ht="14.25" customHeight="1" thickTop="1" thickBot="1" x14ac:dyDescent="0.3">
      <c r="A4" s="30"/>
      <c r="B4" s="30"/>
      <c r="C4" s="30"/>
      <c r="D4" s="56"/>
      <c r="E4" s="57"/>
      <c r="F4" s="57"/>
      <c r="G4" s="57"/>
      <c r="H4" s="57"/>
      <c r="I4" s="57"/>
      <c r="J4" s="57"/>
      <c r="K4" s="58"/>
      <c r="L4" s="14" t="s">
        <v>146</v>
      </c>
      <c r="M4" s="15" t="s">
        <v>59</v>
      </c>
      <c r="O4" s="1" t="s">
        <v>51</v>
      </c>
      <c r="P4" s="1" t="s">
        <v>117</v>
      </c>
      <c r="Q4" s="1" t="s">
        <v>52</v>
      </c>
      <c r="R4" s="1" t="s">
        <v>53</v>
      </c>
      <c r="S4" s="1" t="s">
        <v>48</v>
      </c>
      <c r="T4" s="1" t="s">
        <v>49</v>
      </c>
      <c r="U4" s="1" t="s">
        <v>118</v>
      </c>
      <c r="V4" s="1" t="s">
        <v>54</v>
      </c>
      <c r="W4" s="1" t="s">
        <v>55</v>
      </c>
      <c r="X4" s="1" t="s">
        <v>56</v>
      </c>
      <c r="Y4" s="1" t="s">
        <v>57</v>
      </c>
      <c r="Z4" s="1" t="s">
        <v>116</v>
      </c>
      <c r="AA4" s="1" t="s">
        <v>58</v>
      </c>
      <c r="AB4" s="1" t="s">
        <v>50</v>
      </c>
    </row>
    <row r="5" spans="1:43" ht="6.75" customHeight="1" thickTop="1" thickBot="1" x14ac:dyDescent="0.3">
      <c r="A5" s="62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9"/>
    </row>
    <row r="6" spans="1:43" ht="18" customHeight="1" thickTop="1" thickBot="1" x14ac:dyDescent="0.3">
      <c r="A6" s="36" t="s">
        <v>1</v>
      </c>
      <c r="B6" s="36"/>
      <c r="C6" s="63" t="s">
        <v>19</v>
      </c>
      <c r="D6" s="63"/>
      <c r="E6" s="63"/>
      <c r="F6" s="63"/>
      <c r="G6" s="63"/>
      <c r="H6" s="63"/>
      <c r="I6" s="63"/>
      <c r="J6" s="36" t="s">
        <v>2</v>
      </c>
      <c r="K6" s="36"/>
      <c r="L6" s="33"/>
      <c r="M6" s="24"/>
    </row>
    <row r="7" spans="1:43" ht="30" customHeight="1" thickTop="1" thickBot="1" x14ac:dyDescent="0.3">
      <c r="A7" s="34" t="s">
        <v>39</v>
      </c>
      <c r="B7" s="34"/>
      <c r="C7" s="63"/>
      <c r="D7" s="63"/>
      <c r="E7" s="63"/>
      <c r="F7" s="63"/>
      <c r="G7" s="63"/>
      <c r="H7" s="63"/>
      <c r="I7" s="63"/>
      <c r="J7" s="34" t="s">
        <v>43</v>
      </c>
      <c r="K7" s="34"/>
      <c r="L7" s="35"/>
      <c r="M7" s="35"/>
    </row>
    <row r="8" spans="1:43" ht="21" customHeight="1" thickTop="1" thickBot="1" x14ac:dyDescent="0.3">
      <c r="A8" s="36" t="s">
        <v>4</v>
      </c>
      <c r="B8" s="36"/>
      <c r="C8" s="63"/>
      <c r="D8" s="63"/>
      <c r="E8" s="63"/>
      <c r="F8" s="63"/>
      <c r="G8" s="63"/>
      <c r="H8" s="63"/>
      <c r="I8" s="63"/>
      <c r="J8" s="36" t="s">
        <v>3</v>
      </c>
      <c r="K8" s="36"/>
      <c r="L8" s="24"/>
      <c r="M8" s="24"/>
    </row>
    <row r="9" spans="1:43" s="5" customFormat="1" ht="7.5" customHeight="1" thickTop="1" thickBot="1" x14ac:dyDescent="0.3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43" ht="15" customHeight="1" thickTop="1" thickBot="1" x14ac:dyDescent="0.3">
      <c r="A10" s="67" t="s">
        <v>44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</row>
    <row r="11" spans="1:43" ht="45.75" customHeight="1" thickTop="1" thickBot="1" x14ac:dyDescent="0.3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</row>
    <row r="12" spans="1:43" ht="15" thickTop="1" thickBot="1" x14ac:dyDescent="0.3">
      <c r="A12" s="34" t="s">
        <v>5</v>
      </c>
      <c r="B12" s="34"/>
      <c r="C12" s="34"/>
      <c r="D12" s="59"/>
      <c r="E12" s="60"/>
      <c r="F12" s="60"/>
      <c r="G12" s="60"/>
      <c r="H12" s="61"/>
      <c r="I12" s="64" t="s">
        <v>40</v>
      </c>
      <c r="J12" s="65"/>
      <c r="K12" s="65"/>
      <c r="L12" s="66"/>
      <c r="M12" s="6"/>
    </row>
    <row r="13" spans="1:43" ht="5.25" customHeight="1" thickTop="1" thickBot="1" x14ac:dyDescent="0.3">
      <c r="A13" s="37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9"/>
    </row>
    <row r="14" spans="1:43" ht="35.25" customHeight="1" thickTop="1" thickBot="1" x14ac:dyDescent="0.3">
      <c r="A14" s="29" t="s">
        <v>9</v>
      </c>
      <c r="B14" s="29"/>
      <c r="C14" s="20" t="s">
        <v>42</v>
      </c>
      <c r="D14" s="20" t="s">
        <v>115</v>
      </c>
      <c r="E14" s="20" t="s">
        <v>77</v>
      </c>
      <c r="F14" s="20" t="s">
        <v>6</v>
      </c>
      <c r="G14" s="20" t="s">
        <v>41</v>
      </c>
      <c r="H14" s="20" t="s">
        <v>7</v>
      </c>
      <c r="I14" s="25" t="s">
        <v>8</v>
      </c>
      <c r="J14" s="26"/>
      <c r="K14" s="20" t="s">
        <v>45</v>
      </c>
      <c r="L14" s="20" t="s">
        <v>46</v>
      </c>
      <c r="M14" s="20" t="s">
        <v>10</v>
      </c>
      <c r="R14" s="17"/>
      <c r="S14" s="17"/>
      <c r="U14" s="17"/>
      <c r="V14" s="17"/>
    </row>
    <row r="15" spans="1:43" ht="34.5" customHeight="1" thickTop="1" thickBot="1" x14ac:dyDescent="0.3">
      <c r="A15" s="28"/>
      <c r="B15" s="28"/>
      <c r="C15" s="7">
        <f>IFERROR(VLOOKUP(A15,CUENTAS!A2:B26,2,0),)</f>
        <v>0</v>
      </c>
      <c r="D15" s="7"/>
      <c r="E15" s="7">
        <f>IFERROR(VLOOKUP(D15,CUENTAS!F3:G52,2,0),)</f>
        <v>0</v>
      </c>
      <c r="F15" s="8"/>
      <c r="G15" s="9"/>
      <c r="H15" s="7"/>
      <c r="I15" s="27"/>
      <c r="J15" s="27"/>
      <c r="K15" s="10">
        <v>0</v>
      </c>
      <c r="L15" s="10">
        <v>0</v>
      </c>
      <c r="M15" s="10">
        <f>K15+L15</f>
        <v>0</v>
      </c>
      <c r="S15" s="18"/>
      <c r="V15" s="18"/>
    </row>
    <row r="16" spans="1:43" ht="21" customHeight="1" thickTop="1" thickBot="1" x14ac:dyDescent="0.3">
      <c r="A16" s="28"/>
      <c r="B16" s="28"/>
      <c r="C16" s="7">
        <f>IFERROR(VLOOKUP(A16,CUENTAS!A3:B27,2,0),)</f>
        <v>0</v>
      </c>
      <c r="D16" s="7"/>
      <c r="E16" s="7">
        <f>IFERROR(VLOOKUP(D16,CUENTAS!F4:G53,2,0),)</f>
        <v>0</v>
      </c>
      <c r="F16" s="8"/>
      <c r="G16" s="9"/>
      <c r="H16" s="7"/>
      <c r="I16" s="27"/>
      <c r="J16" s="27"/>
      <c r="K16" s="10">
        <v>0</v>
      </c>
      <c r="L16" s="10">
        <v>0</v>
      </c>
      <c r="M16" s="10">
        <f t="shared" ref="M16:M20" si="0">K16+L16</f>
        <v>0</v>
      </c>
      <c r="S16" s="18"/>
      <c r="V16" s="18"/>
    </row>
    <row r="17" spans="1:22" ht="21" customHeight="1" thickTop="1" thickBot="1" x14ac:dyDescent="0.3">
      <c r="A17" s="28"/>
      <c r="B17" s="28"/>
      <c r="C17" s="7">
        <f>IFERROR(VLOOKUP(A17,CUENTAS!A4:B28,2,0),)</f>
        <v>0</v>
      </c>
      <c r="D17" s="7"/>
      <c r="E17" s="7">
        <f>IFERROR(VLOOKUP(D17,CUENTAS!F5:G54,2,0),)</f>
        <v>0</v>
      </c>
      <c r="F17" s="8"/>
      <c r="G17" s="9"/>
      <c r="H17" s="7"/>
      <c r="I17" s="27"/>
      <c r="J17" s="27"/>
      <c r="K17" s="10">
        <v>0</v>
      </c>
      <c r="L17" s="10">
        <v>0</v>
      </c>
      <c r="M17" s="10">
        <f t="shared" si="0"/>
        <v>0</v>
      </c>
      <c r="S17" s="18"/>
      <c r="V17" s="18"/>
    </row>
    <row r="18" spans="1:22" ht="21" customHeight="1" thickTop="1" thickBot="1" x14ac:dyDescent="0.3">
      <c r="A18" s="28"/>
      <c r="B18" s="28"/>
      <c r="C18" s="7">
        <f>IFERROR(VLOOKUP(A18,CUENTAS!A5:B29,2,0),)</f>
        <v>0</v>
      </c>
      <c r="D18" s="7"/>
      <c r="E18" s="7">
        <f>IFERROR(VLOOKUP(D18,CUENTAS!F6:G55,2,0),)</f>
        <v>0</v>
      </c>
      <c r="F18" s="8"/>
      <c r="G18" s="9"/>
      <c r="H18" s="11"/>
      <c r="I18" s="27"/>
      <c r="J18" s="27"/>
      <c r="K18" s="10">
        <v>0</v>
      </c>
      <c r="L18" s="10">
        <v>0</v>
      </c>
      <c r="M18" s="10">
        <f t="shared" ref="M18" si="1">K18+L18</f>
        <v>0</v>
      </c>
      <c r="S18" s="18"/>
      <c r="V18" s="18"/>
    </row>
    <row r="19" spans="1:22" ht="21" customHeight="1" thickTop="1" thickBot="1" x14ac:dyDescent="0.3">
      <c r="A19" s="28"/>
      <c r="B19" s="28"/>
      <c r="C19" s="7">
        <f>IFERROR(VLOOKUP(A19,CUENTAS!A6:B30,2,0),)</f>
        <v>0</v>
      </c>
      <c r="D19" s="7"/>
      <c r="E19" s="7">
        <f>IFERROR(VLOOKUP(D19,CUENTAS!F7:G56,2,0),)</f>
        <v>0</v>
      </c>
      <c r="F19" s="8"/>
      <c r="G19" s="9"/>
      <c r="H19" s="11"/>
      <c r="I19" s="27"/>
      <c r="J19" s="27"/>
      <c r="K19" s="10">
        <v>0</v>
      </c>
      <c r="L19" s="10">
        <v>0</v>
      </c>
      <c r="M19" s="10">
        <f t="shared" ref="M19" si="2">K19+L19</f>
        <v>0</v>
      </c>
      <c r="S19" s="18"/>
      <c r="V19" s="18"/>
    </row>
    <row r="20" spans="1:22" ht="21" customHeight="1" thickTop="1" thickBot="1" x14ac:dyDescent="0.3">
      <c r="A20" s="28"/>
      <c r="B20" s="28"/>
      <c r="C20" s="7">
        <f>IFERROR(VLOOKUP(A20,CUENTAS!A7:B31,2,0),)</f>
        <v>0</v>
      </c>
      <c r="D20" s="7"/>
      <c r="E20" s="7">
        <f>IFERROR(VLOOKUP(D20,CUENTAS!F8:G57,2,0),)</f>
        <v>0</v>
      </c>
      <c r="F20" s="8"/>
      <c r="G20" s="9"/>
      <c r="H20" s="11"/>
      <c r="I20" s="27"/>
      <c r="J20" s="27"/>
      <c r="K20" s="10">
        <v>0</v>
      </c>
      <c r="L20" s="10">
        <v>0</v>
      </c>
      <c r="M20" s="10">
        <f t="shared" si="0"/>
        <v>0</v>
      </c>
      <c r="S20" s="18"/>
      <c r="V20" s="18"/>
    </row>
    <row r="21" spans="1:22" ht="21" customHeight="1" thickTop="1" thickBot="1" x14ac:dyDescent="0.3">
      <c r="A21" s="28"/>
      <c r="B21" s="28"/>
      <c r="C21" s="7">
        <f>IFERROR(VLOOKUP(A21,CUENTAS!A8:B32,2,0),)</f>
        <v>0</v>
      </c>
      <c r="D21" s="7"/>
      <c r="E21" s="7">
        <f>IFERROR(VLOOKUP(D21,CUENTAS!F9:G58,2,0),)</f>
        <v>0</v>
      </c>
      <c r="F21" s="8"/>
      <c r="G21" s="9"/>
      <c r="H21" s="11"/>
      <c r="I21" s="27"/>
      <c r="J21" s="27"/>
      <c r="K21" s="10">
        <v>0</v>
      </c>
      <c r="L21" s="10">
        <v>0</v>
      </c>
      <c r="M21" s="10">
        <f>K21+L21</f>
        <v>0</v>
      </c>
      <c r="S21" s="18"/>
      <c r="V21" s="18"/>
    </row>
    <row r="22" spans="1:22" ht="21" customHeight="1" thickTop="1" thickBot="1" x14ac:dyDescent="0.3">
      <c r="A22" s="40"/>
      <c r="B22" s="41"/>
      <c r="C22" s="41"/>
      <c r="D22" s="41"/>
      <c r="E22" s="41"/>
      <c r="F22" s="41"/>
      <c r="G22" s="42"/>
      <c r="H22" s="29" t="s">
        <v>0</v>
      </c>
      <c r="I22" s="29"/>
      <c r="J22" s="29"/>
      <c r="K22" s="29"/>
      <c r="L22" s="29"/>
      <c r="M22" s="12">
        <f>SUM(M15:M21)</f>
        <v>0</v>
      </c>
      <c r="S22" s="18"/>
      <c r="V22" s="18"/>
    </row>
    <row r="23" spans="1:22" ht="21" customHeight="1" thickTop="1" thickBot="1" x14ac:dyDescent="0.3">
      <c r="A23" s="43"/>
      <c r="B23" s="44"/>
      <c r="C23" s="44"/>
      <c r="D23" s="44"/>
      <c r="E23" s="44"/>
      <c r="F23" s="44"/>
      <c r="G23" s="45"/>
      <c r="H23" s="29" t="s">
        <v>75</v>
      </c>
      <c r="I23" s="29"/>
      <c r="J23" s="29"/>
      <c r="K23" s="29"/>
      <c r="L23" s="29"/>
      <c r="M23" s="13">
        <f>IF($D$12&lt;M22,$M22-$D$12,0)</f>
        <v>0</v>
      </c>
      <c r="S23" s="18"/>
      <c r="V23" s="18"/>
    </row>
    <row r="24" spans="1:22" ht="21" customHeight="1" thickTop="1" thickBot="1" x14ac:dyDescent="0.3">
      <c r="A24" s="43"/>
      <c r="B24" s="44"/>
      <c r="C24" s="44"/>
      <c r="D24" s="44"/>
      <c r="E24" s="44"/>
      <c r="F24" s="44"/>
      <c r="G24" s="45"/>
      <c r="H24" s="29" t="s">
        <v>76</v>
      </c>
      <c r="I24" s="29"/>
      <c r="J24" s="29"/>
      <c r="K24" s="29"/>
      <c r="L24" s="29"/>
      <c r="M24" s="13">
        <f>IF($D$12&gt;M22,$D$12-$M22,0)</f>
        <v>0</v>
      </c>
      <c r="S24" s="18"/>
      <c r="V24" s="18"/>
    </row>
    <row r="25" spans="1:22" ht="21" customHeight="1" thickTop="1" thickBot="1" x14ac:dyDescent="0.3">
      <c r="A25" s="46"/>
      <c r="B25" s="47"/>
      <c r="C25" s="47"/>
      <c r="D25" s="47"/>
      <c r="E25" s="47"/>
      <c r="F25" s="47"/>
      <c r="G25" s="47"/>
      <c r="H25" s="48"/>
      <c r="I25" s="48"/>
      <c r="J25" s="48"/>
      <c r="K25" s="48"/>
      <c r="L25" s="48"/>
      <c r="M25" s="49"/>
      <c r="S25" s="18"/>
      <c r="V25" s="18"/>
    </row>
    <row r="26" spans="1:22" ht="24.75" customHeight="1" thickTop="1" thickBot="1" x14ac:dyDescent="0.3">
      <c r="A26" s="23" t="s">
        <v>150</v>
      </c>
      <c r="B26" s="32"/>
      <c r="C26" s="32"/>
      <c r="D26" s="32"/>
      <c r="E26" s="32"/>
      <c r="F26" s="32"/>
      <c r="G26" s="32"/>
      <c r="H26" s="32"/>
      <c r="I26" s="23" t="s">
        <v>151</v>
      </c>
      <c r="J26" s="23"/>
      <c r="K26" s="23"/>
      <c r="L26" s="23"/>
      <c r="M26" s="23"/>
      <c r="S26" s="18"/>
      <c r="V26" s="18"/>
    </row>
    <row r="27" spans="1:22" s="70" customFormat="1" ht="35.25" customHeight="1" thickTop="1" thickBot="1" x14ac:dyDescent="0.3">
      <c r="A27" s="72" t="s">
        <v>147</v>
      </c>
      <c r="B27" s="73"/>
      <c r="C27" s="73"/>
      <c r="D27" s="73"/>
      <c r="E27" s="73"/>
      <c r="F27" s="73"/>
      <c r="G27" s="73"/>
      <c r="H27" s="74"/>
      <c r="I27" s="76" t="s">
        <v>147</v>
      </c>
      <c r="J27" s="77"/>
      <c r="K27" s="77"/>
      <c r="L27" s="77"/>
      <c r="M27" s="78"/>
      <c r="S27" s="71"/>
      <c r="V27" s="71"/>
    </row>
    <row r="28" spans="1:22" s="70" customFormat="1" ht="30" customHeight="1" thickTop="1" thickBot="1" x14ac:dyDescent="0.3">
      <c r="A28" s="72" t="s">
        <v>148</v>
      </c>
      <c r="B28" s="73"/>
      <c r="C28" s="73"/>
      <c r="D28" s="73"/>
      <c r="E28" s="73"/>
      <c r="F28" s="73"/>
      <c r="G28" s="73"/>
      <c r="H28" s="74"/>
      <c r="I28" s="76" t="s">
        <v>148</v>
      </c>
      <c r="J28" s="77"/>
      <c r="K28" s="77"/>
      <c r="L28" s="77"/>
      <c r="M28" s="78"/>
      <c r="S28" s="71"/>
      <c r="V28" s="71"/>
    </row>
    <row r="29" spans="1:22" ht="29.25" customHeight="1" thickTop="1" thickBot="1" x14ac:dyDescent="0.3">
      <c r="A29" s="75" t="s">
        <v>149</v>
      </c>
      <c r="B29" s="75"/>
      <c r="C29" s="75"/>
      <c r="D29" s="75"/>
      <c r="E29" s="75"/>
      <c r="F29" s="75"/>
      <c r="G29" s="75"/>
      <c r="H29" s="75"/>
      <c r="I29" s="79" t="s">
        <v>149</v>
      </c>
      <c r="J29" s="80"/>
      <c r="K29" s="80"/>
      <c r="L29" s="80"/>
      <c r="M29" s="80"/>
      <c r="S29" s="18"/>
      <c r="V29" s="18"/>
    </row>
    <row r="30" spans="1:22" ht="21" customHeight="1" thickTop="1" x14ac:dyDescent="0.25">
      <c r="S30" s="18"/>
      <c r="V30" s="18"/>
    </row>
    <row r="31" spans="1:22" ht="21" customHeight="1" x14ac:dyDescent="0.25">
      <c r="S31" s="18"/>
      <c r="V31" s="18"/>
    </row>
    <row r="32" spans="1:22" ht="21" customHeight="1" x14ac:dyDescent="0.25">
      <c r="S32" s="18"/>
      <c r="V32" s="18"/>
    </row>
    <row r="33" spans="15:22" ht="21" customHeight="1" x14ac:dyDescent="0.25">
      <c r="S33" s="18"/>
      <c r="V33" s="18"/>
    </row>
    <row r="34" spans="15:22" ht="21" customHeight="1" x14ac:dyDescent="0.25">
      <c r="S34" s="18"/>
      <c r="V34" s="18"/>
    </row>
    <row r="35" spans="15:22" ht="21" customHeight="1" x14ac:dyDescent="0.25">
      <c r="S35" s="18"/>
      <c r="V35" s="18"/>
    </row>
    <row r="36" spans="15:22" ht="21" customHeight="1" x14ac:dyDescent="0.25">
      <c r="S36" s="18"/>
      <c r="V36" s="18"/>
    </row>
    <row r="37" spans="15:22" ht="21" customHeight="1" x14ac:dyDescent="0.25">
      <c r="S37" s="18"/>
      <c r="V37" s="18"/>
    </row>
    <row r="38" spans="15:22" ht="21" customHeight="1" x14ac:dyDescent="0.25">
      <c r="O38" s="5"/>
      <c r="P38" s="5"/>
      <c r="S38" s="18"/>
      <c r="V38" s="18"/>
    </row>
    <row r="39" spans="15:22" ht="21" customHeight="1" x14ac:dyDescent="0.25">
      <c r="S39" s="18"/>
      <c r="V39" s="18"/>
    </row>
    <row r="40" spans="15:22" ht="21" customHeight="1" x14ac:dyDescent="0.25">
      <c r="S40" s="18"/>
      <c r="V40" s="18"/>
    </row>
    <row r="41" spans="15:22" ht="21" customHeight="1" x14ac:dyDescent="0.25">
      <c r="S41" s="18"/>
      <c r="V41" s="18"/>
    </row>
    <row r="42" spans="15:22" ht="21" customHeight="1" x14ac:dyDescent="0.25">
      <c r="S42" s="18"/>
      <c r="V42" s="18"/>
    </row>
    <row r="43" spans="15:22" ht="21" customHeight="1" x14ac:dyDescent="0.25">
      <c r="S43" s="18"/>
      <c r="V43" s="18"/>
    </row>
    <row r="44" spans="15:22" ht="21" customHeight="1" x14ac:dyDescent="0.25">
      <c r="S44" s="18"/>
      <c r="V44" s="18"/>
    </row>
    <row r="45" spans="15:22" ht="21" customHeight="1" x14ac:dyDescent="0.25">
      <c r="S45" s="18"/>
      <c r="V45" s="18"/>
    </row>
    <row r="46" spans="15:22" ht="21" customHeight="1" x14ac:dyDescent="0.25">
      <c r="S46" s="18"/>
      <c r="V46" s="18"/>
    </row>
    <row r="47" spans="15:22" ht="21" customHeight="1" x14ac:dyDescent="0.25">
      <c r="S47" s="18"/>
      <c r="V47" s="18"/>
    </row>
    <row r="48" spans="15:22" x14ac:dyDescent="0.25">
      <c r="S48" s="18"/>
      <c r="V48" s="18"/>
    </row>
    <row r="49" spans="18:22" x14ac:dyDescent="0.25">
      <c r="S49" s="18"/>
      <c r="V49" s="18"/>
    </row>
    <row r="50" spans="18:22" ht="31.5" customHeight="1" x14ac:dyDescent="0.25">
      <c r="R50" s="21"/>
      <c r="S50" s="18"/>
      <c r="V50" s="18"/>
    </row>
    <row r="51" spans="18:22" ht="20.25" customHeight="1" x14ac:dyDescent="0.25">
      <c r="S51" s="18"/>
      <c r="V51" s="18"/>
    </row>
    <row r="52" spans="18:22" ht="28.5" customHeight="1" x14ac:dyDescent="0.25">
      <c r="R52" s="21"/>
      <c r="S52" s="18"/>
      <c r="V52" s="18"/>
    </row>
    <row r="53" spans="18:22" ht="39.75" customHeight="1" x14ac:dyDescent="0.25">
      <c r="R53" s="21"/>
      <c r="S53" s="18"/>
      <c r="V53" s="18"/>
    </row>
    <row r="54" spans="18:22" ht="16.5" customHeight="1" x14ac:dyDescent="0.25">
      <c r="R54" s="21"/>
      <c r="S54" s="18"/>
      <c r="V54" s="18"/>
    </row>
    <row r="55" spans="18:22" x14ac:dyDescent="0.25">
      <c r="R55" s="21"/>
      <c r="S55" s="19"/>
    </row>
    <row r="56" spans="18:22" x14ac:dyDescent="0.25">
      <c r="S56" s="19"/>
    </row>
    <row r="57" spans="18:22" ht="21.75" customHeight="1" x14ac:dyDescent="0.25">
      <c r="S57" s="19"/>
    </row>
    <row r="58" spans="18:22" ht="19.5" customHeight="1" x14ac:dyDescent="0.25">
      <c r="S58" s="19"/>
    </row>
    <row r="59" spans="18:22" x14ac:dyDescent="0.25">
      <c r="S59" s="19"/>
    </row>
    <row r="60" spans="18:22" x14ac:dyDescent="0.25">
      <c r="S60" s="19"/>
    </row>
    <row r="61" spans="18:22" x14ac:dyDescent="0.25">
      <c r="S61" s="19"/>
    </row>
    <row r="62" spans="18:22" x14ac:dyDescent="0.25">
      <c r="S62" s="19"/>
    </row>
    <row r="63" spans="18:22" x14ac:dyDescent="0.25">
      <c r="S63" s="19"/>
    </row>
    <row r="64" spans="18:22" x14ac:dyDescent="0.25">
      <c r="S64" s="19"/>
    </row>
    <row r="65" spans="18:19" x14ac:dyDescent="0.25">
      <c r="S65" s="19"/>
    </row>
    <row r="66" spans="18:19" x14ac:dyDescent="0.25">
      <c r="R66" s="21"/>
      <c r="S66" s="18"/>
    </row>
    <row r="67" spans="18:19" x14ac:dyDescent="0.25">
      <c r="S67" s="18"/>
    </row>
    <row r="68" spans="18:19" x14ac:dyDescent="0.25">
      <c r="S68" s="18"/>
    </row>
    <row r="69" spans="18:19" x14ac:dyDescent="0.25">
      <c r="S69" s="18"/>
    </row>
    <row r="70" spans="18:19" x14ac:dyDescent="0.25">
      <c r="S70" s="18"/>
    </row>
    <row r="71" spans="18:19" x14ac:dyDescent="0.25">
      <c r="S71" s="18"/>
    </row>
    <row r="72" spans="18:19" x14ac:dyDescent="0.25">
      <c r="S72" s="18"/>
    </row>
    <row r="73" spans="18:19" x14ac:dyDescent="0.25">
      <c r="S73" s="18"/>
    </row>
    <row r="74" spans="18:19" x14ac:dyDescent="0.25">
      <c r="S74" s="18"/>
    </row>
    <row r="75" spans="18:19" x14ac:dyDescent="0.25">
      <c r="S75" s="18"/>
    </row>
    <row r="76" spans="18:19" x14ac:dyDescent="0.25">
      <c r="S76" s="18"/>
    </row>
    <row r="77" spans="18:19" x14ac:dyDescent="0.25">
      <c r="S77" s="18"/>
    </row>
    <row r="78" spans="18:19" x14ac:dyDescent="0.25">
      <c r="S78" s="18"/>
    </row>
    <row r="79" spans="18:19" x14ac:dyDescent="0.25">
      <c r="S79" s="18"/>
    </row>
    <row r="80" spans="18:19" x14ac:dyDescent="0.25">
      <c r="S80" s="18"/>
    </row>
    <row r="81" spans="19:19" x14ac:dyDescent="0.25">
      <c r="S81" s="18"/>
    </row>
    <row r="82" spans="19:19" x14ac:dyDescent="0.25">
      <c r="S82" s="18"/>
    </row>
    <row r="83" spans="19:19" x14ac:dyDescent="0.25">
      <c r="S83" s="18"/>
    </row>
    <row r="84" spans="19:19" x14ac:dyDescent="0.25">
      <c r="S84" s="18"/>
    </row>
    <row r="85" spans="19:19" x14ac:dyDescent="0.25">
      <c r="S85" s="18"/>
    </row>
    <row r="86" spans="19:19" x14ac:dyDescent="0.25">
      <c r="S86" s="18"/>
    </row>
    <row r="87" spans="19:19" x14ac:dyDescent="0.25">
      <c r="S87" s="18"/>
    </row>
    <row r="88" spans="19:19" x14ac:dyDescent="0.25">
      <c r="S88" s="18"/>
    </row>
    <row r="89" spans="19:19" x14ac:dyDescent="0.25">
      <c r="S89" s="18"/>
    </row>
    <row r="90" spans="19:19" x14ac:dyDescent="0.25">
      <c r="S90" s="18"/>
    </row>
    <row r="91" spans="19:19" x14ac:dyDescent="0.25">
      <c r="S91" s="18"/>
    </row>
    <row r="92" spans="19:19" x14ac:dyDescent="0.25">
      <c r="S92" s="18"/>
    </row>
    <row r="93" spans="19:19" x14ac:dyDescent="0.25">
      <c r="S93" s="18"/>
    </row>
  </sheetData>
  <mergeCells count="51">
    <mergeCell ref="A27:H27"/>
    <mergeCell ref="A28:H28"/>
    <mergeCell ref="I27:M27"/>
    <mergeCell ref="I28:M28"/>
    <mergeCell ref="D1:K4"/>
    <mergeCell ref="D12:H12"/>
    <mergeCell ref="A29:H29"/>
    <mergeCell ref="A5:M5"/>
    <mergeCell ref="C6:I6"/>
    <mergeCell ref="C7:I7"/>
    <mergeCell ref="C8:I8"/>
    <mergeCell ref="I12:L12"/>
    <mergeCell ref="A10:M10"/>
    <mergeCell ref="A12:C12"/>
    <mergeCell ref="A11:M11"/>
    <mergeCell ref="A7:B7"/>
    <mergeCell ref="A8:B8"/>
    <mergeCell ref="J6:K6"/>
    <mergeCell ref="A21:B21"/>
    <mergeCell ref="A15:B15"/>
    <mergeCell ref="A16:B16"/>
    <mergeCell ref="A1:C4"/>
    <mergeCell ref="A14:B14"/>
    <mergeCell ref="A9:M9"/>
    <mergeCell ref="A26:H26"/>
    <mergeCell ref="L6:M6"/>
    <mergeCell ref="J7:K7"/>
    <mergeCell ref="L7:M7"/>
    <mergeCell ref="J8:K8"/>
    <mergeCell ref="L8:M8"/>
    <mergeCell ref="A6:B6"/>
    <mergeCell ref="H22:L22"/>
    <mergeCell ref="H23:L23"/>
    <mergeCell ref="A13:M13"/>
    <mergeCell ref="A22:G25"/>
    <mergeCell ref="H25:M25"/>
    <mergeCell ref="A17:B17"/>
    <mergeCell ref="A20:B20"/>
    <mergeCell ref="H24:L24"/>
    <mergeCell ref="A18:B18"/>
    <mergeCell ref="I18:J18"/>
    <mergeCell ref="A19:B19"/>
    <mergeCell ref="I19:J19"/>
    <mergeCell ref="I26:M26"/>
    <mergeCell ref="I29:M29"/>
    <mergeCell ref="I14:J14"/>
    <mergeCell ref="I15:J15"/>
    <mergeCell ref="I16:J16"/>
    <mergeCell ref="I17:J17"/>
    <mergeCell ref="I20:J20"/>
    <mergeCell ref="I21:J21"/>
  </mergeCells>
  <dataValidations count="2">
    <dataValidation type="list" allowBlank="1" showInputMessage="1" showErrorMessage="1" sqref="C6:I6" xr:uid="{00000000-0002-0000-0000-000000000000}">
      <formula1>$P$2:$AQ$2</formula1>
    </dataValidation>
    <dataValidation type="list" allowBlank="1" showInputMessage="1" showErrorMessage="1" sqref="L8:M8" xr:uid="{00000000-0002-0000-0000-000001000000}">
      <formula1>$P$4:$AB$4</formula1>
    </dataValidation>
  </dataValidations>
  <pageMargins left="0.23622047244094491" right="0.23622047244094491" top="0.74803149606299213" bottom="0.74803149606299213" header="0.31496062992125984" footer="0.31496062992125984"/>
  <pageSetup scale="9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62B9F4C-9F1F-4747-9515-9F31E2C7A3DF}">
          <x14:formula1>
            <xm:f>CUENTAS!$A$2:$A$26</xm:f>
          </x14:formula1>
          <xm:sqref>A15:B21</xm:sqref>
        </x14:dataValidation>
        <x14:dataValidation type="list" allowBlank="1" showInputMessage="1" showErrorMessage="1" xr:uid="{883F42AB-01A9-4087-89D8-0D04691B2404}">
          <x14:formula1>
            <xm:f>CUENTAS!$F$3:$F$52</xm:f>
          </x14:formula1>
          <xm:sqref>D15:D21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7F4C6-9D81-4EFD-BB70-E560AABD97D4}">
  <dimension ref="A1:G52"/>
  <sheetViews>
    <sheetView workbookViewId="0">
      <selection activeCell="H5" sqref="H5"/>
    </sheetView>
  </sheetViews>
  <sheetFormatPr baseColWidth="10" defaultRowHeight="15" x14ac:dyDescent="0.25"/>
  <cols>
    <col min="1" max="1" width="32.28515625" customWidth="1"/>
    <col min="3" max="3" width="6.42578125" customWidth="1"/>
    <col min="4" max="4" width="5.5703125" customWidth="1"/>
    <col min="5" max="5" width="4.85546875" customWidth="1"/>
    <col min="6" max="6" width="31.28515625" customWidth="1"/>
  </cols>
  <sheetData>
    <row r="1" spans="1:7" x14ac:dyDescent="0.25">
      <c r="A1" s="17" t="s">
        <v>78</v>
      </c>
      <c r="B1" s="22" t="s">
        <v>142</v>
      </c>
    </row>
    <row r="2" spans="1:7" x14ac:dyDescent="0.25">
      <c r="A2" s="1" t="s">
        <v>61</v>
      </c>
      <c r="B2" s="1">
        <v>51355001</v>
      </c>
      <c r="C2" s="1"/>
      <c r="F2" s="17" t="s">
        <v>78</v>
      </c>
      <c r="G2" s="17" t="s">
        <v>79</v>
      </c>
    </row>
    <row r="3" spans="1:7" x14ac:dyDescent="0.25">
      <c r="A3" s="1" t="s">
        <v>62</v>
      </c>
      <c r="B3" s="1">
        <v>51119001</v>
      </c>
      <c r="C3" s="1"/>
      <c r="F3" s="1" t="s">
        <v>80</v>
      </c>
      <c r="G3" s="18">
        <v>1010101</v>
      </c>
    </row>
    <row r="4" spans="1:7" x14ac:dyDescent="0.25">
      <c r="A4" s="1" t="s">
        <v>63</v>
      </c>
      <c r="B4" s="1">
        <v>51111405</v>
      </c>
      <c r="C4" s="1"/>
      <c r="F4" s="1" t="s">
        <v>81</v>
      </c>
      <c r="G4" s="18">
        <v>10201</v>
      </c>
    </row>
    <row r="5" spans="1:7" x14ac:dyDescent="0.25">
      <c r="A5" s="1" t="s">
        <v>64</v>
      </c>
      <c r="B5" s="1">
        <v>51202201</v>
      </c>
      <c r="C5" s="1"/>
      <c r="F5" s="1" t="s">
        <v>82</v>
      </c>
      <c r="G5" s="18">
        <v>10301</v>
      </c>
    </row>
    <row r="6" spans="1:7" x14ac:dyDescent="0.25">
      <c r="A6" s="1" t="s">
        <v>65</v>
      </c>
      <c r="B6" s="1">
        <v>51111903</v>
      </c>
      <c r="C6" s="1"/>
      <c r="F6" s="1" t="s">
        <v>83</v>
      </c>
      <c r="G6" s="18">
        <v>10401</v>
      </c>
    </row>
    <row r="7" spans="1:7" x14ac:dyDescent="0.25">
      <c r="A7" s="1" t="s">
        <v>66</v>
      </c>
      <c r="B7" s="1">
        <v>51112305</v>
      </c>
      <c r="C7" s="1"/>
      <c r="F7" s="1" t="s">
        <v>84</v>
      </c>
      <c r="G7" s="18">
        <v>10501</v>
      </c>
    </row>
    <row r="8" spans="1:7" x14ac:dyDescent="0.25">
      <c r="A8" s="1" t="s">
        <v>67</v>
      </c>
      <c r="B8" s="1">
        <v>75109004</v>
      </c>
      <c r="C8" s="1"/>
      <c r="F8" s="1" t="s">
        <v>85</v>
      </c>
      <c r="G8" s="18">
        <v>10601</v>
      </c>
    </row>
    <row r="9" spans="1:7" x14ac:dyDescent="0.25">
      <c r="A9" s="1" t="s">
        <v>68</v>
      </c>
      <c r="B9" s="1">
        <v>75101904</v>
      </c>
      <c r="C9" s="1"/>
      <c r="F9" s="1" t="s">
        <v>86</v>
      </c>
      <c r="G9" s="18">
        <v>20101</v>
      </c>
    </row>
    <row r="10" spans="1:7" x14ac:dyDescent="0.25">
      <c r="A10" s="1" t="s">
        <v>69</v>
      </c>
      <c r="B10" s="1">
        <v>75501301</v>
      </c>
      <c r="C10" s="1"/>
      <c r="F10" s="1" t="s">
        <v>87</v>
      </c>
      <c r="G10" s="18">
        <v>20201</v>
      </c>
    </row>
    <row r="11" spans="1:7" x14ac:dyDescent="0.25">
      <c r="A11" s="1" t="s">
        <v>70</v>
      </c>
      <c r="B11" s="1">
        <v>75500101</v>
      </c>
      <c r="C11" s="1"/>
      <c r="F11" s="1" t="s">
        <v>88</v>
      </c>
      <c r="G11" s="18">
        <v>20301</v>
      </c>
    </row>
    <row r="12" spans="1:7" x14ac:dyDescent="0.25">
      <c r="A12" s="1" t="s">
        <v>71</v>
      </c>
      <c r="B12" s="1">
        <v>75102502</v>
      </c>
      <c r="C12" s="1"/>
      <c r="F12" s="1" t="s">
        <v>89</v>
      </c>
      <c r="G12" s="18">
        <v>20401</v>
      </c>
    </row>
    <row r="13" spans="1:7" x14ac:dyDescent="0.25">
      <c r="A13" s="1" t="s">
        <v>72</v>
      </c>
      <c r="B13" s="1">
        <v>75103701</v>
      </c>
      <c r="C13" s="1"/>
      <c r="F13" s="1" t="s">
        <v>90</v>
      </c>
      <c r="G13" s="18">
        <v>20501</v>
      </c>
    </row>
    <row r="14" spans="1:7" x14ac:dyDescent="0.25">
      <c r="A14" s="1" t="s">
        <v>73</v>
      </c>
      <c r="B14" s="1">
        <v>75651001</v>
      </c>
      <c r="C14" s="1"/>
      <c r="F14" s="1" t="s">
        <v>91</v>
      </c>
      <c r="G14" s="18">
        <v>30101</v>
      </c>
    </row>
    <row r="15" spans="1:7" x14ac:dyDescent="0.25">
      <c r="A15" s="1" t="s">
        <v>74</v>
      </c>
      <c r="B15" s="1">
        <v>73010105</v>
      </c>
      <c r="C15" s="1"/>
      <c r="F15" s="1" t="s">
        <v>83</v>
      </c>
      <c r="G15" s="18">
        <v>30201</v>
      </c>
    </row>
    <row r="16" spans="1:7" x14ac:dyDescent="0.25">
      <c r="A16" s="1" t="s">
        <v>114</v>
      </c>
      <c r="B16" s="1">
        <v>13309502</v>
      </c>
      <c r="C16" s="1"/>
      <c r="F16" s="1" t="s">
        <v>92</v>
      </c>
      <c r="G16" s="18">
        <v>30301</v>
      </c>
    </row>
    <row r="17" spans="1:7" x14ac:dyDescent="0.25">
      <c r="A17" s="1" t="s">
        <v>119</v>
      </c>
      <c r="B17" s="1">
        <v>51111902</v>
      </c>
      <c r="C17" s="1"/>
      <c r="F17" s="1" t="s">
        <v>93</v>
      </c>
      <c r="G17" s="18">
        <v>30401</v>
      </c>
    </row>
    <row r="18" spans="1:7" x14ac:dyDescent="0.25">
      <c r="A18" s="1" t="s">
        <v>120</v>
      </c>
      <c r="B18" s="1">
        <v>51111905</v>
      </c>
      <c r="C18" s="1"/>
      <c r="F18" s="1" t="s">
        <v>94</v>
      </c>
      <c r="G18" s="18">
        <v>40101</v>
      </c>
    </row>
    <row r="19" spans="1:7" x14ac:dyDescent="0.25">
      <c r="A19" s="1" t="s">
        <v>121</v>
      </c>
      <c r="B19" s="1">
        <v>51154001</v>
      </c>
      <c r="C19" s="1"/>
      <c r="F19" s="1" t="s">
        <v>95</v>
      </c>
      <c r="G19" s="18">
        <v>40201</v>
      </c>
    </row>
    <row r="20" spans="1:7" x14ac:dyDescent="0.25">
      <c r="A20" s="1" t="s">
        <v>122</v>
      </c>
      <c r="B20" s="1">
        <v>75650501</v>
      </c>
      <c r="C20" s="1"/>
      <c r="F20" s="1" t="s">
        <v>96</v>
      </c>
      <c r="G20" s="18">
        <v>40301</v>
      </c>
    </row>
    <row r="21" spans="1:7" x14ac:dyDescent="0.25">
      <c r="A21" s="1" t="s">
        <v>123</v>
      </c>
      <c r="B21" s="1">
        <v>73010106</v>
      </c>
      <c r="C21" s="1"/>
      <c r="F21" s="1" t="s">
        <v>97</v>
      </c>
      <c r="G21" s="18">
        <v>40401</v>
      </c>
    </row>
    <row r="22" spans="1:7" x14ac:dyDescent="0.25">
      <c r="A22" s="1" t="s">
        <v>124</v>
      </c>
      <c r="B22" s="1">
        <v>51954501</v>
      </c>
      <c r="C22" s="1"/>
      <c r="F22" s="1" t="s">
        <v>98</v>
      </c>
      <c r="G22" s="18">
        <v>40501</v>
      </c>
    </row>
    <row r="23" spans="1:7" x14ac:dyDescent="0.25">
      <c r="A23" s="1" t="s">
        <v>65</v>
      </c>
      <c r="B23" s="1">
        <v>51956001</v>
      </c>
      <c r="C23" s="1"/>
      <c r="F23" s="1" t="s">
        <v>99</v>
      </c>
      <c r="G23" s="18">
        <v>40601</v>
      </c>
    </row>
    <row r="24" spans="1:7" x14ac:dyDescent="0.25">
      <c r="A24" s="5" t="s">
        <v>60</v>
      </c>
      <c r="B24" s="5">
        <v>51119002</v>
      </c>
      <c r="C24" s="1"/>
      <c r="F24" s="1" t="s">
        <v>100</v>
      </c>
      <c r="G24" s="18">
        <v>50101</v>
      </c>
    </row>
    <row r="25" spans="1:7" x14ac:dyDescent="0.25">
      <c r="A25" s="1" t="s">
        <v>126</v>
      </c>
      <c r="B25" s="1">
        <v>51952001</v>
      </c>
      <c r="C25" s="1"/>
      <c r="F25" s="1" t="s">
        <v>101</v>
      </c>
      <c r="G25" s="18">
        <v>50201</v>
      </c>
    </row>
    <row r="26" spans="1:7" x14ac:dyDescent="0.25">
      <c r="A26" s="1" t="s">
        <v>127</v>
      </c>
      <c r="B26" s="1">
        <v>51359503</v>
      </c>
      <c r="C26" s="1"/>
      <c r="F26" s="1" t="s">
        <v>102</v>
      </c>
      <c r="G26" s="18">
        <v>50301</v>
      </c>
    </row>
    <row r="27" spans="1:7" x14ac:dyDescent="0.25">
      <c r="A27" s="1"/>
      <c r="B27" s="1"/>
      <c r="C27" s="1"/>
      <c r="F27" s="1" t="s">
        <v>103</v>
      </c>
      <c r="G27" s="18">
        <v>50401</v>
      </c>
    </row>
    <row r="28" spans="1:7" x14ac:dyDescent="0.25">
      <c r="A28" s="1"/>
      <c r="B28" s="1"/>
      <c r="C28" s="1"/>
      <c r="F28" s="1" t="s">
        <v>104</v>
      </c>
      <c r="G28" s="18">
        <v>60101</v>
      </c>
    </row>
    <row r="29" spans="1:7" x14ac:dyDescent="0.25">
      <c r="A29" s="1"/>
      <c r="B29" s="1"/>
      <c r="C29" s="1"/>
      <c r="F29" s="1" t="s">
        <v>105</v>
      </c>
      <c r="G29" s="18">
        <v>60201</v>
      </c>
    </row>
    <row r="30" spans="1:7" x14ac:dyDescent="0.25">
      <c r="A30" s="1"/>
      <c r="B30" s="1"/>
      <c r="C30" s="1"/>
      <c r="F30" s="1" t="s">
        <v>106</v>
      </c>
      <c r="G30" s="18">
        <v>60202</v>
      </c>
    </row>
    <row r="31" spans="1:7" x14ac:dyDescent="0.25">
      <c r="A31" s="1"/>
      <c r="B31" s="1"/>
      <c r="C31" s="1"/>
      <c r="F31" s="1" t="s">
        <v>107</v>
      </c>
      <c r="G31" s="18">
        <v>70101</v>
      </c>
    </row>
    <row r="32" spans="1:7" x14ac:dyDescent="0.25">
      <c r="A32" s="1"/>
      <c r="B32" s="1"/>
      <c r="C32" s="1"/>
      <c r="F32" s="1" t="s">
        <v>108</v>
      </c>
      <c r="G32" s="18">
        <v>70201</v>
      </c>
    </row>
    <row r="33" spans="1:7" x14ac:dyDescent="0.25">
      <c r="A33" s="1"/>
      <c r="B33" s="1"/>
      <c r="C33" s="1"/>
      <c r="F33" s="1" t="s">
        <v>109</v>
      </c>
      <c r="G33" s="18">
        <v>80101</v>
      </c>
    </row>
    <row r="34" spans="1:7" x14ac:dyDescent="0.25">
      <c r="A34" s="1"/>
      <c r="B34" s="1"/>
      <c r="C34" s="1"/>
      <c r="F34" s="1" t="s">
        <v>110</v>
      </c>
      <c r="G34" s="18">
        <v>80201</v>
      </c>
    </row>
    <row r="35" spans="1:7" x14ac:dyDescent="0.25">
      <c r="A35" s="1"/>
      <c r="B35" s="1"/>
      <c r="C35" s="1"/>
      <c r="F35" s="1" t="s">
        <v>96</v>
      </c>
      <c r="G35" s="18">
        <v>90101</v>
      </c>
    </row>
    <row r="36" spans="1:7" ht="27" x14ac:dyDescent="0.25">
      <c r="A36" s="1"/>
      <c r="B36" s="1"/>
      <c r="C36" s="1"/>
      <c r="F36" s="21" t="s">
        <v>111</v>
      </c>
      <c r="G36" s="18">
        <v>90201</v>
      </c>
    </row>
    <row r="37" spans="1:7" x14ac:dyDescent="0.25">
      <c r="A37" s="1"/>
      <c r="B37" s="1"/>
      <c r="C37" s="1"/>
      <c r="F37" s="1" t="s">
        <v>112</v>
      </c>
      <c r="G37" s="18">
        <v>100101</v>
      </c>
    </row>
    <row r="38" spans="1:7" ht="27" x14ac:dyDescent="0.25">
      <c r="A38" s="1"/>
      <c r="B38" s="1"/>
      <c r="C38" s="1"/>
      <c r="F38" s="21" t="s">
        <v>113</v>
      </c>
      <c r="G38" s="18">
        <v>100201</v>
      </c>
    </row>
    <row r="39" spans="1:7" x14ac:dyDescent="0.25">
      <c r="A39" s="1"/>
      <c r="B39" s="1"/>
      <c r="C39" s="1"/>
      <c r="F39" s="21" t="s">
        <v>128</v>
      </c>
      <c r="G39" s="18">
        <v>150101</v>
      </c>
    </row>
    <row r="40" spans="1:7" ht="27" x14ac:dyDescent="0.25">
      <c r="A40" s="1"/>
      <c r="B40" s="1"/>
      <c r="C40" s="1"/>
      <c r="F40" s="21" t="s">
        <v>129</v>
      </c>
      <c r="G40" s="18">
        <v>150102</v>
      </c>
    </row>
    <row r="41" spans="1:7" ht="27" x14ac:dyDescent="0.25">
      <c r="A41" s="1"/>
      <c r="B41" s="1"/>
      <c r="C41" s="1"/>
      <c r="F41" s="21" t="s">
        <v>130</v>
      </c>
      <c r="G41" s="19">
        <v>150103</v>
      </c>
    </row>
    <row r="42" spans="1:7" x14ac:dyDescent="0.25">
      <c r="A42" s="1"/>
      <c r="B42" s="1"/>
      <c r="C42" s="1"/>
      <c r="F42" s="1" t="s">
        <v>131</v>
      </c>
      <c r="G42" s="19">
        <v>150104</v>
      </c>
    </row>
    <row r="43" spans="1:7" x14ac:dyDescent="0.25">
      <c r="A43" s="1"/>
      <c r="B43" s="1"/>
      <c r="C43" s="1"/>
      <c r="F43" s="1" t="s">
        <v>132</v>
      </c>
      <c r="G43" s="19">
        <v>150105</v>
      </c>
    </row>
    <row r="44" spans="1:7" x14ac:dyDescent="0.25">
      <c r="A44" s="1"/>
      <c r="B44" s="1"/>
      <c r="C44" s="1"/>
      <c r="F44" s="1" t="s">
        <v>133</v>
      </c>
      <c r="G44" s="19">
        <v>150106</v>
      </c>
    </row>
    <row r="45" spans="1:7" x14ac:dyDescent="0.25">
      <c r="A45" s="1"/>
      <c r="B45" s="1"/>
      <c r="C45" s="1"/>
      <c r="F45" s="1" t="s">
        <v>134</v>
      </c>
      <c r="G45" s="19">
        <v>150107</v>
      </c>
    </row>
    <row r="46" spans="1:7" x14ac:dyDescent="0.25">
      <c r="A46" s="1"/>
      <c r="B46" s="1"/>
      <c r="C46" s="1"/>
      <c r="F46" s="1" t="s">
        <v>135</v>
      </c>
      <c r="G46" s="19">
        <v>150108</v>
      </c>
    </row>
    <row r="47" spans="1:7" x14ac:dyDescent="0.25">
      <c r="A47" s="1"/>
      <c r="B47" s="1"/>
      <c r="C47" s="1"/>
      <c r="F47" s="1" t="s">
        <v>136</v>
      </c>
      <c r="G47" s="19">
        <v>150109</v>
      </c>
    </row>
    <row r="48" spans="1:7" x14ac:dyDescent="0.25">
      <c r="A48" s="1"/>
      <c r="B48" s="1"/>
      <c r="C48" s="1"/>
      <c r="F48" s="1" t="s">
        <v>137</v>
      </c>
      <c r="G48" s="19">
        <v>150110</v>
      </c>
    </row>
    <row r="49" spans="1:7" x14ac:dyDescent="0.25">
      <c r="A49" s="1"/>
      <c r="B49" s="1"/>
      <c r="C49" s="1"/>
      <c r="F49" s="1" t="s">
        <v>138</v>
      </c>
      <c r="G49" s="19">
        <v>150111</v>
      </c>
    </row>
    <row r="50" spans="1:7" x14ac:dyDescent="0.25">
      <c r="A50" s="1"/>
      <c r="B50" s="1"/>
      <c r="C50" s="1"/>
      <c r="F50" s="1" t="s">
        <v>139</v>
      </c>
      <c r="G50" s="19">
        <v>150112</v>
      </c>
    </row>
    <row r="51" spans="1:7" x14ac:dyDescent="0.25">
      <c r="A51" s="1"/>
      <c r="B51" s="1"/>
      <c r="C51" s="1"/>
      <c r="F51" s="1" t="s">
        <v>140</v>
      </c>
      <c r="G51" s="19">
        <v>1502</v>
      </c>
    </row>
    <row r="52" spans="1:7" ht="27" x14ac:dyDescent="0.25">
      <c r="A52" s="1"/>
      <c r="B52" s="1"/>
      <c r="C52" s="1"/>
      <c r="F52" s="21" t="s">
        <v>141</v>
      </c>
      <c r="G52" s="18">
        <v>1503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Legalización de Gastos </vt:lpstr>
      <vt:lpstr>CUENTAS</vt:lpstr>
      <vt:lpstr>'Legalización de Gastos 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luz de horta</cp:lastModifiedBy>
  <cp:lastPrinted>2020-01-21T01:48:50Z</cp:lastPrinted>
  <dcterms:created xsi:type="dcterms:W3CDTF">2018-03-27T13:27:08Z</dcterms:created>
  <dcterms:modified xsi:type="dcterms:W3CDTF">2024-12-20T15:11:56Z</dcterms:modified>
</cp:coreProperties>
</file>