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216\sgi metalprom\SGI METALPROM\7. PROCESO FINANCIERO\7.2 FORMATOS\"/>
    </mc:Choice>
  </mc:AlternateContent>
  <xr:revisionPtr revIDLastSave="0" documentId="13_ncr:1_{ECBC4092-3093-4B40-A18C-C2D619143A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embolso de Caja " sheetId="5" r:id="rId1"/>
  </sheets>
  <definedNames>
    <definedName name="_xlnm._FilterDatabase" localSheetId="0" hidden="1">'Reembolso de Caja '!$AS$1:$AV$42</definedName>
    <definedName name="_xlnm.Print_Area" localSheetId="0">'Reembolso de Caja '!$A$1:$N$26</definedName>
    <definedName name="CONCEPTO">'Reembolso de Caja '!$AS$1:$AS$18</definedName>
  </definedNames>
  <calcPr calcId="181029"/>
</workbook>
</file>

<file path=xl/calcChain.xml><?xml version="1.0" encoding="utf-8"?>
<calcChain xmlns="http://schemas.openxmlformats.org/spreadsheetml/2006/main">
  <c r="L20" i="5" l="1"/>
  <c r="L19" i="5"/>
  <c r="L18" i="5"/>
  <c r="L16" i="5"/>
  <c r="L15" i="5"/>
  <c r="D20" i="5"/>
  <c r="D19" i="5"/>
  <c r="D18" i="5"/>
  <c r="D17" i="5"/>
  <c r="D16" i="5"/>
  <c r="D15" i="5"/>
  <c r="B20" i="5"/>
  <c r="B19" i="5"/>
  <c r="B18" i="5"/>
  <c r="B17" i="5"/>
  <c r="B16" i="5"/>
  <c r="L21" i="5" l="1"/>
</calcChain>
</file>

<file path=xl/sharedStrings.xml><?xml version="1.0" encoding="utf-8"?>
<sst xmlns="http://schemas.openxmlformats.org/spreadsheetml/2006/main" count="290" uniqueCount="225">
  <si>
    <t>Empresa</t>
  </si>
  <si>
    <t>Responsable</t>
  </si>
  <si>
    <t>Nit / C.C.</t>
  </si>
  <si>
    <t>Concepto</t>
  </si>
  <si>
    <t xml:space="preserve">Fecha de Reembolso </t>
  </si>
  <si>
    <t>Valor Reembolso</t>
  </si>
  <si>
    <t xml:space="preserve">Vales Provisionales </t>
  </si>
  <si>
    <t>Beneficiario del pago</t>
  </si>
  <si>
    <t>No. Factura o Documento Equivalente</t>
  </si>
  <si>
    <t xml:space="preserve">Valor Pagado </t>
  </si>
  <si>
    <t>Total</t>
  </si>
  <si>
    <t>Promoambiental Distrito S.A.S. E.S.P.</t>
  </si>
  <si>
    <t>Promocali S.A. E.S.P.</t>
  </si>
  <si>
    <t>Promovalle S.A. E.S.P.</t>
  </si>
  <si>
    <t>Aseo del Suroccidente S.A. E.S.P.</t>
  </si>
  <si>
    <t>Servicios Ambientales S.A. E.S.P.</t>
  </si>
  <si>
    <t>Central Colombiana de Aseo S.A. E.S.P.</t>
  </si>
  <si>
    <t>Pacaribe S.A. E.S.P.</t>
  </si>
  <si>
    <t>Promoambiental S.A. E.S.P.</t>
  </si>
  <si>
    <t>Metalmecanica Promoambiental S.A.S.</t>
  </si>
  <si>
    <t>Promoambiente S.A.S.</t>
  </si>
  <si>
    <t>Parque Ecologico Praderas del Antelio S.A. E.S.P.</t>
  </si>
  <si>
    <t>Ingeniería &amp; Cía. S.A.S.</t>
  </si>
  <si>
    <t>Regional Ing. &amp; Cía. S.A.S.</t>
  </si>
  <si>
    <t>Recolección &amp; Aseo S.A. E.S.P.</t>
  </si>
  <si>
    <t>San Jorge &amp; Cía. S.A.S.</t>
  </si>
  <si>
    <t>Lina Calle 85 &amp; Cía. S.A.S.</t>
  </si>
  <si>
    <t>San Antonio Alto y Cía. S.A.S.</t>
  </si>
  <si>
    <t>Industrial Molinera el Puente S.A.S.</t>
  </si>
  <si>
    <t>Aseo Regional S.A.S.</t>
  </si>
  <si>
    <t>Retorno Ambiental Ingeniería S.A.S. E.S.P.</t>
  </si>
  <si>
    <t>Energía para el Futuro S.A.S.</t>
  </si>
  <si>
    <t>Ingeniería Dasa S.A.S.</t>
  </si>
  <si>
    <t>Ramírez - Gómez1 &amp; Cía. S.A.S.</t>
  </si>
  <si>
    <t>Servicomercio S.A. en Liquidación</t>
  </si>
  <si>
    <t>Lina María S.A.S.</t>
  </si>
  <si>
    <t>J A S T Ingeniería S.A.S.</t>
  </si>
  <si>
    <t>Giraldo Henao y Cía. S. en C.</t>
  </si>
  <si>
    <t>G &amp; H S.A.S.</t>
  </si>
  <si>
    <t>Fecha del último reembolso</t>
  </si>
  <si>
    <t xml:space="preserve">No de Reembolso </t>
  </si>
  <si>
    <t>Valor Caja Menor</t>
  </si>
  <si>
    <t>Disponible Caja Menor</t>
  </si>
  <si>
    <t xml:space="preserve">Cuenta contable </t>
  </si>
  <si>
    <t>Fecha Factura o Documento Equivalente</t>
  </si>
  <si>
    <t xml:space="preserve">Valor Bruto </t>
  </si>
  <si>
    <t xml:space="preserve">Iva </t>
  </si>
  <si>
    <t xml:space="preserve">Reembolso de Caja Menor </t>
  </si>
  <si>
    <t xml:space="preserve">Proceso  </t>
  </si>
  <si>
    <t xml:space="preserve">Operaciones </t>
  </si>
  <si>
    <t>Comercial</t>
  </si>
  <si>
    <t>1 DE 1</t>
  </si>
  <si>
    <t>Direccion estrategica</t>
  </si>
  <si>
    <t xml:space="preserve">Gestion de calidad </t>
  </si>
  <si>
    <t xml:space="preserve">Gestion Humana </t>
  </si>
  <si>
    <t>Compras</t>
  </si>
  <si>
    <t>Administrativo</t>
  </si>
  <si>
    <t>Mantenimiento</t>
  </si>
  <si>
    <t>Facturacion</t>
  </si>
  <si>
    <t>Gestion Social</t>
  </si>
  <si>
    <t xml:space="preserve">Servicio al cliente </t>
  </si>
  <si>
    <t>CONCEPTO</t>
  </si>
  <si>
    <t>CUENTA</t>
  </si>
  <si>
    <t>CENTRO DE COSTO</t>
  </si>
  <si>
    <t>A-Taxis y Buses (Viaticos)</t>
  </si>
  <si>
    <t>A- Taxis y Buses (Interno)</t>
  </si>
  <si>
    <t>A- Servicio de aseo cafeteria y Restaurante</t>
  </si>
  <si>
    <t>A- Gastos Legales y Tramites</t>
  </si>
  <si>
    <t xml:space="preserve">A-Servicio de Correo y Encomiendas </t>
  </si>
  <si>
    <t>A-Transportes Fletes y Acarreos</t>
  </si>
  <si>
    <t>A- Otros gastos Generales</t>
  </si>
  <si>
    <t>A-Utiles de Oficina y Papeleria</t>
  </si>
  <si>
    <t>A-peajes</t>
  </si>
  <si>
    <t>A-Alimentacion</t>
  </si>
  <si>
    <t>A-Parqueaderos</t>
  </si>
  <si>
    <t>O-Servicio de aseo, Cafeteria y Restaurante</t>
  </si>
  <si>
    <t>O-Taxis y Buses</t>
  </si>
  <si>
    <t>O-Otros Elementos y Materiales</t>
  </si>
  <si>
    <t>O-Repuestos</t>
  </si>
  <si>
    <t>O-Utiles de Escritorio y Papeleria</t>
  </si>
  <si>
    <t>O-Transportes Fletes y Acarreos</t>
  </si>
  <si>
    <t>O-Peajes de Carreteras</t>
  </si>
  <si>
    <t>O-Acueducto</t>
  </si>
  <si>
    <t>CODIGO</t>
  </si>
  <si>
    <t>Gerencia General</t>
  </si>
  <si>
    <t>Revisoria Fiscal</t>
  </si>
  <si>
    <t>Oficina Central</t>
  </si>
  <si>
    <t>Servicio al Cliente</t>
  </si>
  <si>
    <t>Gastos Nacionales Gerencia General</t>
  </si>
  <si>
    <t>Nuevos Proyectos</t>
  </si>
  <si>
    <t>Financiera</t>
  </si>
  <si>
    <t>Contabilidad</t>
  </si>
  <si>
    <t>Cartera</t>
  </si>
  <si>
    <t>Tesoreria</t>
  </si>
  <si>
    <t>Gastos Nacionales Financiera</t>
  </si>
  <si>
    <t xml:space="preserve">Regulacion y Facturacion </t>
  </si>
  <si>
    <t>Gastos Nacionales Regulacion y Facturacion</t>
  </si>
  <si>
    <t>Administracion</t>
  </si>
  <si>
    <t>Calidad</t>
  </si>
  <si>
    <t>Servicios Generales</t>
  </si>
  <si>
    <t>Gastos Nacionales Servicios In House</t>
  </si>
  <si>
    <t xml:space="preserve">Juridica </t>
  </si>
  <si>
    <t>Gastos Nacionales  Juridica</t>
  </si>
  <si>
    <t>Comunicaciones y Mercadeo</t>
  </si>
  <si>
    <t xml:space="preserve">Gastos Nacionales Comunicaciones y Mercadeo </t>
  </si>
  <si>
    <t xml:space="preserve">Compras y Almacen </t>
  </si>
  <si>
    <t xml:space="preserve">Gastos Nacionales Compras y Almacen </t>
  </si>
  <si>
    <t xml:space="preserve">Tecnologia Informatica </t>
  </si>
  <si>
    <t>Gastos Nacionales Tecnologia Informatica</t>
  </si>
  <si>
    <t xml:space="preserve">Control Interno </t>
  </si>
  <si>
    <t>Gastos Nacionales Control Interno</t>
  </si>
  <si>
    <t xml:space="preserve">Proceso Operativo de Recoleccion </t>
  </si>
  <si>
    <t xml:space="preserve">Proceso De Mantenimiento De Recoleccion  </t>
  </si>
  <si>
    <t xml:space="preserve">Proceso Operativo De Transporte </t>
  </si>
  <si>
    <t>Mantenimiento en Proceso de Transporte</t>
  </si>
  <si>
    <t xml:space="preserve">Proceso Operativo de Barrido </t>
  </si>
  <si>
    <t xml:space="preserve">Mantenimiento en Barrido y Limpieza </t>
  </si>
  <si>
    <t>Proceso Operativo de Traslado de Carga</t>
  </si>
  <si>
    <t>Proceso Operativo de Depuracion de Residuos</t>
  </si>
  <si>
    <t xml:space="preserve">Proceso Operativo de Gestion Ambiental </t>
  </si>
  <si>
    <t>Limpieza y Lavado de Areas Publicas</t>
  </si>
  <si>
    <t>Servicio de RH</t>
  </si>
  <si>
    <t>Nombre del CECO Y/O C.O.</t>
  </si>
  <si>
    <t>CECO Y/O C.O.</t>
  </si>
  <si>
    <t>DESCRIPCIÓN</t>
  </si>
  <si>
    <t>CECO</t>
  </si>
  <si>
    <t xml:space="preserve">GERENCIA GENERAL                        </t>
  </si>
  <si>
    <t xml:space="preserve">PROCESO OPERATIVO DE RECOLECCION        </t>
  </si>
  <si>
    <t xml:space="preserve">REVISORIA FISCAL                        </t>
  </si>
  <si>
    <t xml:space="preserve">SOTERRADO                               </t>
  </si>
  <si>
    <t xml:space="preserve">OFICINA CENTRAL                         </t>
  </si>
  <si>
    <t xml:space="preserve">PROCESO DE MANTENIMIENTO DE RECOLECCION </t>
  </si>
  <si>
    <t xml:space="preserve">SERVICIO AL CLIENTE                     </t>
  </si>
  <si>
    <t xml:space="preserve">PROCESO OPERATIVO DE TRANSPORTE         </t>
  </si>
  <si>
    <t xml:space="preserve">GASTOS NACIONALES GERENCIA GENERAL      </t>
  </si>
  <si>
    <t xml:space="preserve">MANTENIMIENTO EN PROCESO DE TRANSPORTE  </t>
  </si>
  <si>
    <t xml:space="preserve">NUEVOS PROYECTOS                        </t>
  </si>
  <si>
    <t xml:space="preserve">PROCESO OPERATIVO DE BARRIDO Y LIMPIEZA </t>
  </si>
  <si>
    <t xml:space="preserve">FINANCIERA                              </t>
  </si>
  <si>
    <t xml:space="preserve">MANTENIMIENTO EN BARRIDO Y LIMPIEZA     </t>
  </si>
  <si>
    <t xml:space="preserve">CONTABILIDAD                            </t>
  </si>
  <si>
    <t xml:space="preserve">PROCESO OPERATIVO DE TRASLADO DE CARGA  </t>
  </si>
  <si>
    <t xml:space="preserve">CARTERA                                 </t>
  </si>
  <si>
    <t xml:space="preserve">OPERATIVO DE CALIFICACION DE RESIDUOS   </t>
  </si>
  <si>
    <t xml:space="preserve">TESORERIA                               </t>
  </si>
  <si>
    <t>PROC. OPERATIVO DE PLANIF DE TRANSFORMAC</t>
  </si>
  <si>
    <t xml:space="preserve">GASTOS NACIONALES FINANCIERA            </t>
  </si>
  <si>
    <t>PROCESO OPERATIVO DE DEPURACION DE RESID</t>
  </si>
  <si>
    <t xml:space="preserve">REGULACION Y FACTURACION                </t>
  </si>
  <si>
    <t xml:space="preserve">PROCESO OPERATIVO DE GESTION AMBIENTAL  </t>
  </si>
  <si>
    <t xml:space="preserve">CORTE DE CESPED                         </t>
  </si>
  <si>
    <t>A y O - Anticipos</t>
  </si>
  <si>
    <t xml:space="preserve">FACTURACION                             </t>
  </si>
  <si>
    <t xml:space="preserve">PODA DE ARBOLES                         </t>
  </si>
  <si>
    <t>GASTOS NACIONALES REGULACION Y FACTURACI</t>
  </si>
  <si>
    <t>MANTO EQUIPO CORTE CESPED Y PODA ARBOLES</t>
  </si>
  <si>
    <t xml:space="preserve">ADMINISTRACION                          </t>
  </si>
  <si>
    <t>SERV ESPECIALES CORTE DE CESPED Y PODA A</t>
  </si>
  <si>
    <t xml:space="preserve">CALIDAD                                 </t>
  </si>
  <si>
    <t xml:space="preserve">LIMPIEZA Y LAVADO DE ARES PUBLICAS      </t>
  </si>
  <si>
    <t xml:space="preserve">COMPRAS Y ALMACEN                       </t>
  </si>
  <si>
    <t xml:space="preserve">LAVADO ESPECIAL DE AREAS PUBLICAS       </t>
  </si>
  <si>
    <t xml:space="preserve">SISTEMAS                                </t>
  </si>
  <si>
    <t>MANTO EQUIPO LIMP Y LAVADO DE AREAS PUBL</t>
  </si>
  <si>
    <t xml:space="preserve">SERVICIOS GENERALES                     </t>
  </si>
  <si>
    <t xml:space="preserve">LIMPIEZA DE PLAYAS                      </t>
  </si>
  <si>
    <t xml:space="preserve">GESTION AMBIENTAL                       </t>
  </si>
  <si>
    <t xml:space="preserve">LIMPIEZA DE CANALES                     </t>
  </si>
  <si>
    <t xml:space="preserve">GESTION HUMANA                          </t>
  </si>
  <si>
    <t xml:space="preserve">SERVICIO DE RH                          </t>
  </si>
  <si>
    <t>SALUD OCUPACIONAL Y SEGURIDAD INDUSTRIAL</t>
  </si>
  <si>
    <t xml:space="preserve">MANTO SERVICIO DE RH                    </t>
  </si>
  <si>
    <t xml:space="preserve">BIENESTAR Y DESARROLLO                  </t>
  </si>
  <si>
    <t xml:space="preserve">PROCESO COMERCIAL DE FACTURACION        </t>
  </si>
  <si>
    <t xml:space="preserve">GASTOS NACIONALES GESTION HUMANA        </t>
  </si>
  <si>
    <t xml:space="preserve">INSTALACION DE CESTAS (NO SUI           </t>
  </si>
  <si>
    <t xml:space="preserve">VENTAS                                  </t>
  </si>
  <si>
    <t xml:space="preserve">MANTENIMIENTO CESTAS PUBLICAS (NO SUI)  </t>
  </si>
  <si>
    <t xml:space="preserve">SERVICIOS IN HOUSE                      </t>
  </si>
  <si>
    <t xml:space="preserve">BASE DE OPERACIONES                     </t>
  </si>
  <si>
    <t xml:space="preserve">GASTOS NACIONALES SERVICIOS IN HOUSE    </t>
  </si>
  <si>
    <t xml:space="preserve">RELACIONES CON LA COMUNIDAD             </t>
  </si>
  <si>
    <t xml:space="preserve">JURIDICA                                </t>
  </si>
  <si>
    <t xml:space="preserve">DISENO OPERACIONAL DE RUTAS             </t>
  </si>
  <si>
    <t xml:space="preserve">GASTOS NACIONALES JURIDICA              </t>
  </si>
  <si>
    <t xml:space="preserve">COSTOS COMPARTIDOS DE OPERACIONES       </t>
  </si>
  <si>
    <t xml:space="preserve">COMUNICACIONES Y MERCADEO               </t>
  </si>
  <si>
    <t xml:space="preserve">COSTOS COMPARTIDOS DE MANTENIMIENTO     </t>
  </si>
  <si>
    <t>GASTOS NACIONALES COMUNICACIONES Y MERCA</t>
  </si>
  <si>
    <t xml:space="preserve">GERENCIA DE GESTION SOCIAL Y CLUS       </t>
  </si>
  <si>
    <t xml:space="preserve">COSTOS COMPARTIDOS OPERACIONES CLUS     </t>
  </si>
  <si>
    <t xml:space="preserve">GASTOS NACIONALES COMPRAS Y ALMACEN     </t>
  </si>
  <si>
    <t xml:space="preserve">COSTOS NACIONALES OPERACIONES           </t>
  </si>
  <si>
    <t xml:space="preserve">TECNOLOGIA INFORMATICA                  </t>
  </si>
  <si>
    <t xml:space="preserve">COSTOS NACIONALES MANTENIMIENTO         </t>
  </si>
  <si>
    <t>GASTOS NACIONALES TECNOLOGIA INFORMATICA</t>
  </si>
  <si>
    <t xml:space="preserve">CONTROL INTERNO                         </t>
  </si>
  <si>
    <t xml:space="preserve">GASTOS NACIONALES CONTROL INTERNO       </t>
  </si>
  <si>
    <t xml:space="preserve">COSTOS NACIONALES IN HOUSE              </t>
  </si>
  <si>
    <t>Facturacion y regulación</t>
  </si>
  <si>
    <t>tecnologia de la información</t>
  </si>
  <si>
    <t>A-Taxis y Buses</t>
  </si>
  <si>
    <t>A-Servicio de aseo, Cafeteria y Restaurante</t>
  </si>
  <si>
    <t>Gestión Ambiental</t>
  </si>
  <si>
    <t>Gestión Humana</t>
  </si>
  <si>
    <t>Salud Ocupacional y seguridad Industrial</t>
  </si>
  <si>
    <t>Bienestar y Desarrollo</t>
  </si>
  <si>
    <t>Gastos Nacioanles de Gestión Humana</t>
  </si>
  <si>
    <t>Ventas</t>
  </si>
  <si>
    <t>Gastos Nacionales comunicaciones mercadeo</t>
  </si>
  <si>
    <t>Gerencia de Gestión Social y Clus</t>
  </si>
  <si>
    <t>Costos compartidos de operaciones CLUS</t>
  </si>
  <si>
    <t>Costos compartidos de Mantenimiento</t>
  </si>
  <si>
    <t>Costos compartidos de Operaciones</t>
  </si>
  <si>
    <t>Fecha de aprobación</t>
  </si>
  <si>
    <t>Versión</t>
  </si>
  <si>
    <t>Código</t>
  </si>
  <si>
    <t>Página</t>
  </si>
  <si>
    <t xml:space="preserve">Responsable de la Caja Menor:
</t>
  </si>
  <si>
    <t xml:space="preserve">Aprobación Jefe Inmediato:
</t>
  </si>
  <si>
    <t xml:space="preserve">Aprobación Tesorería:
</t>
  </si>
  <si>
    <t>Nombre Completo:</t>
  </si>
  <si>
    <t>Firma:</t>
  </si>
  <si>
    <t>Cargo:</t>
  </si>
  <si>
    <t>FIN-FO-004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</si>
</sst>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&quot;$&quot;\ * #,##0.00_ ;_ &quot;$&quot;\ * \-#,##0.00_ ;_ &quot;$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4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theme="1"/>
      <name val="Century Gothic"/>
      <family val="2"/>
    </font>
    <font>
      <sz val="9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167" fontId="5" fillId="0" borderId="5" xfId="9" applyNumberFormat="1" applyFont="1" applyBorder="1" applyProtection="1"/>
    <xf numFmtId="167" fontId="5" fillId="0" borderId="5" xfId="9" applyNumberFormat="1" applyFont="1" applyBorder="1" applyAlignment="1" applyProtection="1">
      <alignment horizontal="right"/>
    </xf>
    <xf numFmtId="0" fontId="6" fillId="0" borderId="0" xfId="0" applyFont="1" applyProtection="1"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Protection="1">
      <protection locked="0"/>
    </xf>
    <xf numFmtId="0" fontId="4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14" fontId="9" fillId="0" borderId="5" xfId="9" applyNumberFormat="1" applyFont="1" applyBorder="1" applyAlignment="1" applyProtection="1">
      <alignment horizontal="right"/>
    </xf>
    <xf numFmtId="0" fontId="6" fillId="0" borderId="0" xfId="0" applyFont="1" applyAlignment="1" applyProtection="1">
      <alignment vertical="center"/>
      <protection locked="0"/>
    </xf>
    <xf numFmtId="0" fontId="4" fillId="2" borderId="3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8" fillId="0" borderId="0" xfId="0" applyFont="1" applyProtection="1">
      <protection locked="0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167" fontId="13" fillId="3" borderId="5" xfId="6" applyNumberFormat="1" applyFont="1" applyFill="1" applyBorder="1" applyAlignment="1" applyProtection="1">
      <alignment horizontal="center" vertical="center" wrapText="1"/>
      <protection locked="0"/>
    </xf>
    <xf numFmtId="3" fontId="11" fillId="3" borderId="5" xfId="4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16" fontId="10" fillId="0" borderId="5" xfId="0" applyNumberFormat="1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Protection="1">
      <protection locked="0"/>
    </xf>
    <xf numFmtId="164" fontId="10" fillId="0" borderId="5" xfId="0" applyNumberFormat="1" applyFont="1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1" fontId="5" fillId="0" borderId="0" xfId="0" quotePrefix="1" applyNumberFormat="1" applyFont="1" applyProtection="1">
      <protection locked="0"/>
    </xf>
    <xf numFmtId="0" fontId="6" fillId="3" borderId="5" xfId="0" applyFont="1" applyFill="1" applyBorder="1" applyProtection="1">
      <protection locked="0"/>
    </xf>
    <xf numFmtId="1" fontId="15" fillId="0" borderId="0" xfId="0" quotePrefix="1" applyNumberFormat="1" applyFont="1" applyProtection="1">
      <protection locked="0"/>
    </xf>
    <xf numFmtId="167" fontId="5" fillId="0" borderId="5" xfId="9" applyNumberFormat="1" applyFont="1" applyBorder="1" applyAlignment="1" applyProtection="1">
      <alignment wrapText="1"/>
    </xf>
    <xf numFmtId="16" fontId="11" fillId="0" borderId="6" xfId="0" applyNumberFormat="1" applyFont="1" applyBorder="1" applyAlignment="1" applyProtection="1">
      <alignment horizontal="left" vertical="center" wrapText="1"/>
      <protection locked="0"/>
    </xf>
    <xf numFmtId="16" fontId="11" fillId="0" borderId="7" xfId="0" applyNumberFormat="1" applyFont="1" applyBorder="1" applyAlignment="1" applyProtection="1">
      <alignment horizontal="left" vertical="center" wrapText="1"/>
      <protection locked="0"/>
    </xf>
    <xf numFmtId="16" fontId="11" fillId="0" borderId="8" xfId="0" applyNumberFormat="1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0" borderId="13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14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14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14" fontId="12" fillId="2" borderId="6" xfId="0" applyNumberFormat="1" applyFont="1" applyFill="1" applyBorder="1" applyAlignment="1" applyProtection="1">
      <alignment horizontal="center" vertical="center"/>
      <protection locked="0"/>
    </xf>
    <xf numFmtId="14" fontId="12" fillId="2" borderId="8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1" fontId="6" fillId="0" borderId="6" xfId="0" applyNumberFormat="1" applyFont="1" applyBorder="1" applyAlignment="1" applyProtection="1">
      <alignment horizontal="center"/>
      <protection locked="0"/>
    </xf>
    <xf numFmtId="1" fontId="6" fillId="0" borderId="8" xfId="0" applyNumberFormat="1" applyFont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42" fontId="10" fillId="0" borderId="5" xfId="5" applyFont="1" applyBorder="1" applyAlignment="1" applyProtection="1">
      <alignment horizontal="right" vertical="center"/>
      <protection locked="0"/>
    </xf>
    <xf numFmtId="164" fontId="10" fillId="0" borderId="5" xfId="4" applyNumberFormat="1" applyFont="1" applyBorder="1" applyAlignment="1" applyProtection="1">
      <alignment horizontal="right" vertical="center"/>
      <protection locked="0"/>
    </xf>
    <xf numFmtId="42" fontId="6" fillId="0" borderId="5" xfId="5" applyFont="1" applyBorder="1" applyAlignment="1" applyProtection="1">
      <alignment horizontal="right"/>
      <protection locked="0"/>
    </xf>
    <xf numFmtId="164" fontId="10" fillId="0" borderId="5" xfId="0" applyNumberFormat="1" applyFont="1" applyBorder="1" applyAlignment="1" applyProtection="1">
      <alignment horizontal="righ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 wrapText="1"/>
      <protection locked="0"/>
    </xf>
    <xf numFmtId="16" fontId="11" fillId="3" borderId="5" xfId="0" applyNumberFormat="1" applyFont="1" applyFill="1" applyBorder="1" applyAlignment="1" applyProtection="1">
      <alignment horizontal="center" vertical="center" wrapText="1"/>
      <protection locked="0"/>
    </xf>
  </cellXfs>
  <cellStyles count="10">
    <cellStyle name="Currency_ALConc. Bcria" xfId="8" xr:uid="{00000000-0005-0000-0000-000000000000}"/>
    <cellStyle name="Millares" xfId="9" builtinId="3"/>
    <cellStyle name="Millares 2" xfId="7" xr:uid="{00000000-0005-0000-0000-000002000000}"/>
    <cellStyle name="Millares_NUEVO FORMATO DE CAJA MENOR " xfId="6" xr:uid="{00000000-0005-0000-0000-000003000000}"/>
    <cellStyle name="Moneda" xfId="4" builtinId="4"/>
    <cellStyle name="Moneda [0]" xfId="5" builtinId="7"/>
    <cellStyle name="Moneda 2" xfId="1" xr:uid="{00000000-0005-0000-0000-000006000000}"/>
    <cellStyle name="Moneda 3" xfId="2" xr:uid="{00000000-0005-0000-0000-000007000000}"/>
    <cellStyle name="Normal" xfId="0" builtinId="0"/>
    <cellStyle name="Normal 2" xfId="3" xr:uid="{00000000-0005-0000-0000-000009000000}"/>
  </cellStyles>
  <dxfs count="0"/>
  <tableStyles count="0" defaultTableStyle="TableStyleMedium2" defaultPivotStyle="PivotStyleLight16"/>
  <colors>
    <mruColors>
      <color rgb="FFC0C0C0"/>
      <color rgb="FF2816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159543</xdr:colOff>
      <xdr:row>0</xdr:row>
      <xdr:rowOff>123825</xdr:rowOff>
    </xdr:from>
    <xdr:to>
      <xdr:col>1</xdr:col>
      <xdr:colOff>600076</xdr:colOff>
      <xdr:row>3</xdr:row>
      <xdr:rowOff>11906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AD5AA6-47A9-4E97-B6D8-76BF969B5D5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25" t="38640" r="30923" b="29664"/>
        <a:stretch/>
      </xdr:blipFill>
      <xdr:spPr bwMode="auto">
        <a:xfrm>
          <a:off x="159543" y="123825"/>
          <a:ext cx="1926433" cy="6596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3"/>
  <sheetViews>
    <sheetView showGridLines="0" tabSelected="1" zoomScaleNormal="100" zoomScaleSheetLayoutView="100" workbookViewId="0">
      <selection activeCell="L3" sqref="L3"/>
    </sheetView>
  </sheetViews>
  <sheetFormatPr baseColWidth="10" defaultColWidth="11.42578125" defaultRowHeight="16.5" x14ac:dyDescent="0.3"/>
  <cols>
    <col min="1" max="1" width="22.28515625" style="5" customWidth="1"/>
    <col min="2" max="2" width="12.140625" style="5" customWidth="1"/>
    <col min="3" max="3" width="16.85546875" style="5" customWidth="1"/>
    <col min="4" max="4" width="8.7109375" style="5" customWidth="1"/>
    <col min="5" max="5" width="13" style="5" customWidth="1"/>
    <col min="6" max="6" width="15.140625" style="5" customWidth="1"/>
    <col min="7" max="7" width="14.140625" style="5" customWidth="1"/>
    <col min="8" max="8" width="10.140625" style="5" customWidth="1"/>
    <col min="9" max="9" width="19.7109375" style="5" customWidth="1"/>
    <col min="10" max="10" width="10.28515625" style="5" customWidth="1"/>
    <col min="11" max="11" width="11.7109375" style="5" customWidth="1"/>
    <col min="12" max="12" width="13.5703125" style="5" customWidth="1"/>
    <col min="13" max="13" width="11.42578125" style="5" hidden="1" customWidth="1"/>
    <col min="14" max="14" width="3.5703125" style="5" hidden="1" customWidth="1"/>
    <col min="15" max="15" width="34.85546875" style="5" hidden="1" customWidth="1"/>
    <col min="16" max="16" width="20.28515625" style="5" hidden="1" customWidth="1"/>
    <col min="17" max="17" width="21.5703125" style="5" hidden="1" customWidth="1"/>
    <col min="18" max="18" width="31.7109375" style="5" hidden="1" customWidth="1"/>
    <col min="19" max="19" width="31.28515625" style="5" hidden="1" customWidth="1"/>
    <col min="20" max="20" width="37.28515625" style="5" hidden="1" customWidth="1"/>
    <col min="21" max="21" width="19.42578125" style="5" hidden="1" customWidth="1"/>
    <col min="22" max="22" width="26" style="5" hidden="1" customWidth="1"/>
    <col min="23" max="23" width="35.7109375" style="5" hidden="1" customWidth="1"/>
    <col min="24" max="24" width="21.28515625" style="5" hidden="1" customWidth="1"/>
    <col min="25" max="25" width="46.28515625" style="5" hidden="1" customWidth="1"/>
    <col min="26" max="26" width="22.28515625" style="5" hidden="1" customWidth="1"/>
    <col min="27" max="27" width="25.140625" style="5" hidden="1" customWidth="1"/>
    <col min="28" max="28" width="29.5703125" style="5" hidden="1" customWidth="1"/>
    <col min="29" max="29" width="22.5703125" style="5" hidden="1" customWidth="1"/>
    <col min="30" max="30" width="25.140625" style="5" hidden="1" customWidth="1"/>
    <col min="31" max="31" width="27.85546875" style="5" hidden="1" customWidth="1"/>
    <col min="32" max="32" width="32.7109375" style="5" hidden="1" customWidth="1"/>
    <col min="33" max="33" width="20.140625" style="5" hidden="1" customWidth="1"/>
    <col min="34" max="34" width="39.5703125" style="5" hidden="1" customWidth="1"/>
    <col min="35" max="35" width="27.42578125" style="5" hidden="1" customWidth="1"/>
    <col min="36" max="36" width="21.28515625" style="5" hidden="1" customWidth="1"/>
    <col min="37" max="37" width="30" style="5" hidden="1" customWidth="1"/>
    <col min="38" max="38" width="31.7109375" style="5" hidden="1" customWidth="1"/>
    <col min="39" max="39" width="16.7109375" style="5" hidden="1" customWidth="1"/>
    <col min="40" max="40" width="23.28515625" style="5" hidden="1" customWidth="1"/>
    <col min="41" max="41" width="27.7109375" style="5" hidden="1" customWidth="1"/>
    <col min="42" max="42" width="12.5703125" style="5" hidden="1" customWidth="1"/>
    <col min="43" max="44" width="0.85546875" style="5" hidden="1" customWidth="1"/>
    <col min="45" max="45" width="34.42578125" style="5" hidden="1" customWidth="1"/>
    <col min="46" max="46" width="9" style="5" hidden="1" customWidth="1"/>
    <col min="47" max="47" width="40.85546875" style="5" hidden="1" customWidth="1"/>
    <col min="48" max="48" width="9" style="5" hidden="1" customWidth="1"/>
    <col min="49" max="63" width="11.42578125" style="5" customWidth="1"/>
    <col min="64" max="64" width="5.140625" style="5" customWidth="1"/>
    <col min="65" max="65" width="4.85546875" style="5" customWidth="1"/>
    <col min="66" max="70" width="11.42578125" style="5" customWidth="1"/>
    <col min="71" max="71" width="3.5703125" style="5" customWidth="1"/>
    <col min="72" max="72" width="2.7109375" style="5" customWidth="1"/>
    <col min="73" max="73" width="1.28515625" style="5" customWidth="1"/>
    <col min="74" max="74" width="5.5703125" style="5" customWidth="1"/>
    <col min="75" max="75" width="5.85546875" style="5" customWidth="1"/>
    <col min="76" max="78" width="11.42578125" style="5" customWidth="1"/>
    <col min="79" max="79" width="10.7109375" style="5" customWidth="1"/>
    <col min="80" max="80" width="9.5703125" style="5" customWidth="1"/>
    <col min="81" max="16384" width="11.42578125" style="5"/>
  </cols>
  <sheetData>
    <row r="1" spans="1:48" ht="15.75" customHeight="1" thickTop="1" thickBot="1" x14ac:dyDescent="0.35">
      <c r="A1" s="1"/>
      <c r="B1" s="2"/>
      <c r="C1" s="42" t="s">
        <v>47</v>
      </c>
      <c r="D1" s="43"/>
      <c r="E1" s="43"/>
      <c r="F1" s="43"/>
      <c r="G1" s="43"/>
      <c r="H1" s="43"/>
      <c r="I1" s="43"/>
      <c r="J1" s="44"/>
      <c r="K1" s="3" t="s">
        <v>216</v>
      </c>
      <c r="L1" s="4" t="s">
        <v>224</v>
      </c>
      <c r="AS1" s="6" t="s">
        <v>61</v>
      </c>
      <c r="AT1" s="6" t="s">
        <v>62</v>
      </c>
      <c r="AU1" s="6" t="s">
        <v>63</v>
      </c>
      <c r="AV1" s="7" t="s">
        <v>83</v>
      </c>
    </row>
    <row r="2" spans="1:48" ht="15.75" customHeight="1" thickTop="1" thickBot="1" x14ac:dyDescent="0.35">
      <c r="A2" s="8"/>
      <c r="B2" s="9"/>
      <c r="C2" s="45"/>
      <c r="D2" s="46"/>
      <c r="E2" s="46"/>
      <c r="F2" s="46"/>
      <c r="G2" s="46"/>
      <c r="H2" s="46"/>
      <c r="I2" s="46"/>
      <c r="J2" s="47"/>
      <c r="K2" s="3" t="s">
        <v>215</v>
      </c>
      <c r="L2" s="4">
        <v>3</v>
      </c>
      <c r="O2" s="10" t="s">
        <v>11</v>
      </c>
      <c r="P2" s="10" t="s">
        <v>12</v>
      </c>
      <c r="Q2" s="10" t="s">
        <v>13</v>
      </c>
      <c r="R2" s="10" t="s">
        <v>14</v>
      </c>
      <c r="S2" s="11" t="s">
        <v>15</v>
      </c>
      <c r="T2" s="10" t="s">
        <v>16</v>
      </c>
      <c r="U2" s="11" t="s">
        <v>17</v>
      </c>
      <c r="V2" s="10" t="s">
        <v>18</v>
      </c>
      <c r="W2" s="10" t="s">
        <v>19</v>
      </c>
      <c r="X2" s="11" t="s">
        <v>20</v>
      </c>
      <c r="Y2" s="10" t="s">
        <v>21</v>
      </c>
      <c r="Z2" s="11" t="s">
        <v>22</v>
      </c>
      <c r="AA2" s="10" t="s">
        <v>23</v>
      </c>
      <c r="AB2" s="11" t="s">
        <v>24</v>
      </c>
      <c r="AC2" s="10" t="s">
        <v>25</v>
      </c>
      <c r="AD2" s="11" t="s">
        <v>26</v>
      </c>
      <c r="AE2" s="10" t="s">
        <v>27</v>
      </c>
      <c r="AF2" s="11" t="s">
        <v>28</v>
      </c>
      <c r="AG2" s="10" t="s">
        <v>29</v>
      </c>
      <c r="AH2" s="11" t="s">
        <v>30</v>
      </c>
      <c r="AI2" s="10" t="s">
        <v>31</v>
      </c>
      <c r="AJ2" s="10" t="s">
        <v>32</v>
      </c>
      <c r="AK2" s="12" t="s">
        <v>33</v>
      </c>
      <c r="AL2" s="11" t="s">
        <v>34</v>
      </c>
      <c r="AM2" s="10" t="s">
        <v>35</v>
      </c>
      <c r="AN2" s="11" t="s">
        <v>36</v>
      </c>
      <c r="AO2" s="10" t="s">
        <v>37</v>
      </c>
      <c r="AP2" s="11" t="s">
        <v>38</v>
      </c>
      <c r="AS2" s="13" t="s">
        <v>64</v>
      </c>
      <c r="AT2" s="14">
        <v>51111904</v>
      </c>
      <c r="AU2" s="14" t="s">
        <v>84</v>
      </c>
      <c r="AV2" s="7">
        <v>10101</v>
      </c>
    </row>
    <row r="3" spans="1:48" ht="29.25" customHeight="1" thickTop="1" thickBot="1" x14ac:dyDescent="0.35">
      <c r="A3" s="8"/>
      <c r="B3" s="9"/>
      <c r="C3" s="45"/>
      <c r="D3" s="46"/>
      <c r="E3" s="46"/>
      <c r="F3" s="46"/>
      <c r="G3" s="46"/>
      <c r="H3" s="46"/>
      <c r="I3" s="46"/>
      <c r="J3" s="47"/>
      <c r="K3" s="32" t="s">
        <v>214</v>
      </c>
      <c r="L3" s="15">
        <v>45646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S3" s="13" t="s">
        <v>65</v>
      </c>
      <c r="AT3" s="14">
        <v>51112303</v>
      </c>
      <c r="AU3" s="14" t="s">
        <v>85</v>
      </c>
      <c r="AV3" s="7">
        <v>10201</v>
      </c>
    </row>
    <row r="4" spans="1:48" ht="15.75" customHeight="1" thickTop="1" thickBot="1" x14ac:dyDescent="0.35">
      <c r="A4" s="17"/>
      <c r="B4" s="18"/>
      <c r="C4" s="48"/>
      <c r="D4" s="49"/>
      <c r="E4" s="49"/>
      <c r="F4" s="49"/>
      <c r="G4" s="49"/>
      <c r="H4" s="49"/>
      <c r="I4" s="49"/>
      <c r="J4" s="50"/>
      <c r="K4" s="3" t="s">
        <v>217</v>
      </c>
      <c r="L4" s="4" t="s">
        <v>51</v>
      </c>
      <c r="O4" s="19" t="s">
        <v>52</v>
      </c>
      <c r="P4" s="19" t="s">
        <v>53</v>
      </c>
      <c r="Q4" s="19" t="s">
        <v>60</v>
      </c>
      <c r="R4" s="19" t="s">
        <v>49</v>
      </c>
      <c r="S4" s="19" t="s">
        <v>50</v>
      </c>
      <c r="T4" s="19" t="s">
        <v>90</v>
      </c>
      <c r="U4" s="19" t="s">
        <v>54</v>
      </c>
      <c r="V4" s="19" t="s">
        <v>55</v>
      </c>
      <c r="W4" s="19" t="s">
        <v>56</v>
      </c>
      <c r="X4" s="19" t="s">
        <v>57</v>
      </c>
      <c r="Y4" s="19" t="s">
        <v>199</v>
      </c>
      <c r="Z4" s="19" t="s">
        <v>59</v>
      </c>
      <c r="AA4" s="19" t="s">
        <v>200</v>
      </c>
      <c r="AS4" s="13" t="s">
        <v>66</v>
      </c>
      <c r="AT4" s="14">
        <v>51114901</v>
      </c>
      <c r="AU4" s="14" t="s">
        <v>86</v>
      </c>
      <c r="AV4" s="7">
        <v>10301</v>
      </c>
    </row>
    <row r="5" spans="1:48" ht="6" customHeight="1" thickTop="1" thickBot="1" x14ac:dyDescent="0.3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P5" s="10"/>
      <c r="AS5" s="13" t="s">
        <v>67</v>
      </c>
      <c r="AT5" s="14">
        <v>51119002</v>
      </c>
      <c r="AU5" s="14" t="s">
        <v>87</v>
      </c>
      <c r="AV5" s="7">
        <v>10401</v>
      </c>
    </row>
    <row r="6" spans="1:48" ht="30" customHeight="1" thickTop="1" thickBot="1" x14ac:dyDescent="0.35">
      <c r="A6" s="54" t="s">
        <v>40</v>
      </c>
      <c r="B6" s="54"/>
      <c r="C6" s="67"/>
      <c r="D6" s="68"/>
      <c r="E6" s="60" t="s">
        <v>4</v>
      </c>
      <c r="F6" s="61"/>
      <c r="G6" s="64"/>
      <c r="H6" s="65"/>
      <c r="I6" s="60" t="s">
        <v>39</v>
      </c>
      <c r="J6" s="61"/>
      <c r="K6" s="62"/>
      <c r="L6" s="63"/>
      <c r="P6" s="10"/>
      <c r="AS6" s="13" t="s">
        <v>68</v>
      </c>
      <c r="AT6" s="14">
        <v>51112302</v>
      </c>
      <c r="AU6" s="14" t="s">
        <v>88</v>
      </c>
      <c r="AV6" s="7">
        <v>10501</v>
      </c>
    </row>
    <row r="7" spans="1:48" ht="6" customHeight="1" thickTop="1" thickBot="1" x14ac:dyDescent="0.35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  <c r="P7" s="10"/>
      <c r="AS7" s="13" t="s">
        <v>69</v>
      </c>
      <c r="AT7" s="14">
        <v>51112301</v>
      </c>
      <c r="AU7" s="14" t="s">
        <v>89</v>
      </c>
      <c r="AV7" s="7">
        <v>10601</v>
      </c>
    </row>
    <row r="8" spans="1:48" ht="18" thickTop="1" thickBot="1" x14ac:dyDescent="0.35">
      <c r="A8" s="55" t="s">
        <v>0</v>
      </c>
      <c r="B8" s="55"/>
      <c r="C8" s="52" t="s">
        <v>19</v>
      </c>
      <c r="D8" s="52"/>
      <c r="E8" s="52"/>
      <c r="F8" s="52"/>
      <c r="G8" s="54" t="s">
        <v>1</v>
      </c>
      <c r="H8" s="54"/>
      <c r="I8" s="56"/>
      <c r="J8" s="56"/>
      <c r="K8" s="56"/>
      <c r="L8" s="56"/>
      <c r="P8" s="11"/>
      <c r="AS8" s="13" t="s">
        <v>70</v>
      </c>
      <c r="AT8" s="14">
        <v>51119001</v>
      </c>
      <c r="AU8" s="14" t="s">
        <v>90</v>
      </c>
      <c r="AV8" s="7">
        <v>20101</v>
      </c>
    </row>
    <row r="9" spans="1:48" ht="18" thickTop="1" thickBot="1" x14ac:dyDescent="0.35">
      <c r="A9" s="54" t="s">
        <v>48</v>
      </c>
      <c r="B9" s="54"/>
      <c r="C9" s="52"/>
      <c r="D9" s="52"/>
      <c r="E9" s="52"/>
      <c r="F9" s="52"/>
      <c r="G9" s="51"/>
      <c r="H9" s="51"/>
      <c r="I9" s="51"/>
      <c r="J9" s="51"/>
      <c r="K9" s="51"/>
      <c r="L9" s="51"/>
      <c r="P9" s="10"/>
      <c r="AS9" s="13" t="s">
        <v>71</v>
      </c>
      <c r="AT9" s="14">
        <v>51111405</v>
      </c>
      <c r="AU9" s="14" t="s">
        <v>91</v>
      </c>
      <c r="AV9" s="7">
        <v>20201</v>
      </c>
    </row>
    <row r="10" spans="1:48" ht="5.25" customHeight="1" thickTop="1" thickBot="1" x14ac:dyDescent="0.35">
      <c r="A10" s="69"/>
      <c r="B10" s="69"/>
      <c r="C10" s="69"/>
      <c r="D10" s="69"/>
      <c r="E10" s="69"/>
      <c r="F10" s="69"/>
      <c r="G10" s="70"/>
      <c r="H10" s="70"/>
      <c r="I10" s="70"/>
      <c r="J10" s="70"/>
      <c r="K10" s="70"/>
      <c r="L10" s="70"/>
      <c r="P10" s="11"/>
      <c r="AS10" s="13" t="s">
        <v>72</v>
      </c>
      <c r="AT10" s="14">
        <v>51202201</v>
      </c>
      <c r="AU10" s="14" t="s">
        <v>92</v>
      </c>
      <c r="AV10" s="7">
        <v>20301</v>
      </c>
    </row>
    <row r="11" spans="1:48" ht="18" thickTop="1" thickBot="1" x14ac:dyDescent="0.35">
      <c r="A11" s="54" t="s">
        <v>41</v>
      </c>
      <c r="B11" s="54"/>
      <c r="C11" s="71"/>
      <c r="D11" s="71"/>
      <c r="E11" s="71"/>
      <c r="F11" s="71"/>
      <c r="G11" s="54" t="s">
        <v>5</v>
      </c>
      <c r="H11" s="54"/>
      <c r="I11" s="54"/>
      <c r="J11" s="72">
        <v>0</v>
      </c>
      <c r="K11" s="72"/>
      <c r="L11" s="72"/>
      <c r="P11" s="10"/>
      <c r="AS11" s="13" t="s">
        <v>73</v>
      </c>
      <c r="AT11" s="14">
        <v>51111903</v>
      </c>
      <c r="AU11" s="14" t="s">
        <v>93</v>
      </c>
      <c r="AV11" s="7">
        <v>20401</v>
      </c>
    </row>
    <row r="12" spans="1:48" ht="18" thickTop="1" thickBot="1" x14ac:dyDescent="0.35">
      <c r="A12" s="54" t="s">
        <v>6</v>
      </c>
      <c r="B12" s="54"/>
      <c r="C12" s="73">
        <v>0</v>
      </c>
      <c r="D12" s="73"/>
      <c r="E12" s="73"/>
      <c r="F12" s="73"/>
      <c r="G12" s="54" t="s">
        <v>42</v>
      </c>
      <c r="H12" s="54"/>
      <c r="I12" s="54"/>
      <c r="J12" s="74"/>
      <c r="K12" s="74"/>
      <c r="L12" s="74"/>
      <c r="P12" s="10"/>
      <c r="AS12" s="13" t="s">
        <v>74</v>
      </c>
      <c r="AT12" s="14">
        <v>51112305</v>
      </c>
      <c r="AU12" s="14" t="s">
        <v>94</v>
      </c>
      <c r="AV12" s="7">
        <v>20501</v>
      </c>
    </row>
    <row r="13" spans="1:48" ht="4.5" customHeight="1" thickTop="1" thickBot="1" x14ac:dyDescent="0.35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9"/>
      <c r="P13" s="11"/>
      <c r="AS13" s="13" t="s">
        <v>75</v>
      </c>
      <c r="AT13" s="14">
        <v>75109004</v>
      </c>
      <c r="AU13" s="14" t="s">
        <v>95</v>
      </c>
      <c r="AV13" s="7">
        <v>30101</v>
      </c>
    </row>
    <row r="14" spans="1:48" ht="87" thickTop="1" thickBot="1" x14ac:dyDescent="0.35">
      <c r="A14" s="20" t="s">
        <v>3</v>
      </c>
      <c r="B14" s="21" t="s">
        <v>43</v>
      </c>
      <c r="C14" s="20" t="s">
        <v>122</v>
      </c>
      <c r="D14" s="20" t="s">
        <v>123</v>
      </c>
      <c r="E14" s="20" t="s">
        <v>44</v>
      </c>
      <c r="F14" s="20" t="s">
        <v>8</v>
      </c>
      <c r="G14" s="20" t="s">
        <v>2</v>
      </c>
      <c r="H14" s="55" t="s">
        <v>7</v>
      </c>
      <c r="I14" s="55"/>
      <c r="J14" s="21" t="s">
        <v>45</v>
      </c>
      <c r="K14" s="21" t="s">
        <v>46</v>
      </c>
      <c r="L14" s="22" t="s">
        <v>9</v>
      </c>
      <c r="P14" s="19" t="s">
        <v>69</v>
      </c>
      <c r="Q14" s="19">
        <v>51112301</v>
      </c>
      <c r="R14" s="19"/>
      <c r="S14" s="23" t="s">
        <v>124</v>
      </c>
      <c r="T14" s="23" t="s">
        <v>125</v>
      </c>
      <c r="U14" s="19"/>
      <c r="V14" s="23" t="s">
        <v>124</v>
      </c>
      <c r="W14" s="23" t="s">
        <v>125</v>
      </c>
      <c r="AS14" s="13" t="s">
        <v>76</v>
      </c>
      <c r="AT14" s="14">
        <v>75101904</v>
      </c>
      <c r="AU14" s="14" t="s">
        <v>58</v>
      </c>
      <c r="AV14" s="7">
        <v>30301</v>
      </c>
    </row>
    <row r="15" spans="1:48" ht="34.15" customHeight="1" thickTop="1" thickBot="1" x14ac:dyDescent="0.35">
      <c r="A15" s="24"/>
      <c r="B15" s="25"/>
      <c r="C15" s="25"/>
      <c r="D15" s="25" t="e">
        <f t="shared" ref="D15:D20" si="0">VLOOKUP(C15,S:T,2,0)</f>
        <v>#N/A</v>
      </c>
      <c r="E15" s="25"/>
      <c r="F15" s="26"/>
      <c r="G15" s="25"/>
      <c r="H15" s="66"/>
      <c r="I15" s="66"/>
      <c r="J15" s="27">
        <v>0</v>
      </c>
      <c r="K15" s="27">
        <v>0</v>
      </c>
      <c r="L15" s="27">
        <f>J15+K15</f>
        <v>0</v>
      </c>
      <c r="P15" s="19" t="s">
        <v>70</v>
      </c>
      <c r="Q15" s="19">
        <v>51119001</v>
      </c>
      <c r="R15" s="19"/>
      <c r="S15" s="28" t="s">
        <v>126</v>
      </c>
      <c r="T15" s="29">
        <v>10101</v>
      </c>
      <c r="U15" s="19"/>
      <c r="V15" s="28" t="s">
        <v>127</v>
      </c>
      <c r="W15" s="29">
        <v>32130</v>
      </c>
      <c r="AS15" s="13" t="s">
        <v>77</v>
      </c>
      <c r="AT15" s="14">
        <v>75501301</v>
      </c>
      <c r="AU15" s="14" t="s">
        <v>96</v>
      </c>
      <c r="AV15" s="7">
        <v>30401</v>
      </c>
    </row>
    <row r="16" spans="1:48" ht="49.5" customHeight="1" thickTop="1" thickBot="1" x14ac:dyDescent="0.35">
      <c r="A16" s="24"/>
      <c r="B16" s="25">
        <f t="shared" ref="B16:B20" si="1">IFERROR(VLOOKUP(A16,$P$14:$Q$30,2,0),0)</f>
        <v>0</v>
      </c>
      <c r="C16" s="25"/>
      <c r="D16" s="25" t="e">
        <f t="shared" si="0"/>
        <v>#N/A</v>
      </c>
      <c r="E16" s="25"/>
      <c r="F16" s="30"/>
      <c r="G16" s="25"/>
      <c r="H16" s="66"/>
      <c r="I16" s="66"/>
      <c r="J16" s="27">
        <v>0</v>
      </c>
      <c r="K16" s="27">
        <v>0</v>
      </c>
      <c r="L16" s="27">
        <f>J16+K16</f>
        <v>0</v>
      </c>
      <c r="P16" s="19" t="s">
        <v>71</v>
      </c>
      <c r="Q16" s="19">
        <v>51111405</v>
      </c>
      <c r="R16" s="19"/>
      <c r="S16" s="28" t="s">
        <v>128</v>
      </c>
      <c r="T16" s="29">
        <v>10201</v>
      </c>
      <c r="U16" s="19"/>
      <c r="V16" s="28" t="s">
        <v>129</v>
      </c>
      <c r="W16" s="29">
        <v>32131</v>
      </c>
      <c r="AS16" s="13" t="s">
        <v>78</v>
      </c>
      <c r="AT16" s="14">
        <v>75500101</v>
      </c>
      <c r="AU16" s="14" t="s">
        <v>97</v>
      </c>
      <c r="AV16" s="7">
        <v>40101</v>
      </c>
    </row>
    <row r="17" spans="1:48" ht="24" customHeight="1" thickTop="1" thickBot="1" x14ac:dyDescent="0.35">
      <c r="A17" s="24"/>
      <c r="B17" s="25">
        <f t="shared" si="1"/>
        <v>0</v>
      </c>
      <c r="C17" s="25"/>
      <c r="D17" s="25" t="e">
        <f t="shared" si="0"/>
        <v>#N/A</v>
      </c>
      <c r="E17" s="25"/>
      <c r="F17" s="25"/>
      <c r="G17" s="25"/>
      <c r="H17" s="66"/>
      <c r="I17" s="66"/>
      <c r="J17" s="27">
        <v>0</v>
      </c>
      <c r="K17" s="27">
        <v>0</v>
      </c>
      <c r="L17" s="27">
        <v>0</v>
      </c>
      <c r="P17" s="19" t="s">
        <v>72</v>
      </c>
      <c r="Q17" s="19">
        <v>51202201</v>
      </c>
      <c r="R17" s="19"/>
      <c r="S17" s="28" t="s">
        <v>130</v>
      </c>
      <c r="T17" s="29">
        <v>10301</v>
      </c>
      <c r="U17" s="19"/>
      <c r="V17" s="28" t="s">
        <v>131</v>
      </c>
      <c r="W17" s="29">
        <v>32137</v>
      </c>
      <c r="AS17" s="13" t="s">
        <v>79</v>
      </c>
      <c r="AT17" s="14">
        <v>75102502</v>
      </c>
      <c r="AU17" s="14" t="s">
        <v>98</v>
      </c>
      <c r="AV17" s="7">
        <v>40201</v>
      </c>
    </row>
    <row r="18" spans="1:48" ht="24" customHeight="1" thickTop="1" thickBot="1" x14ac:dyDescent="0.35">
      <c r="A18" s="24"/>
      <c r="B18" s="25">
        <f t="shared" si="1"/>
        <v>0</v>
      </c>
      <c r="C18" s="25"/>
      <c r="D18" s="25" t="e">
        <f t="shared" si="0"/>
        <v>#N/A</v>
      </c>
      <c r="E18" s="25"/>
      <c r="F18" s="25"/>
      <c r="G18" s="25"/>
      <c r="H18" s="66"/>
      <c r="I18" s="66"/>
      <c r="J18" s="27">
        <v>0</v>
      </c>
      <c r="K18" s="27">
        <v>0</v>
      </c>
      <c r="L18" s="27">
        <f>J18+K18</f>
        <v>0</v>
      </c>
      <c r="P18" s="19" t="s">
        <v>73</v>
      </c>
      <c r="Q18" s="19">
        <v>51111903</v>
      </c>
      <c r="R18" s="19"/>
      <c r="S18" s="28" t="s">
        <v>132</v>
      </c>
      <c r="T18" s="29">
        <v>10401</v>
      </c>
      <c r="U18" s="19"/>
      <c r="V18" s="28" t="s">
        <v>133</v>
      </c>
      <c r="W18" s="29">
        <v>32231</v>
      </c>
      <c r="AS18" s="13" t="s">
        <v>80</v>
      </c>
      <c r="AT18" s="14">
        <v>75103701</v>
      </c>
      <c r="AU18" s="14" t="s">
        <v>99</v>
      </c>
      <c r="AV18" s="7">
        <v>40501</v>
      </c>
    </row>
    <row r="19" spans="1:48" ht="31.5" customHeight="1" thickTop="1" thickBot="1" x14ac:dyDescent="0.35">
      <c r="A19" s="24"/>
      <c r="B19" s="25">
        <f t="shared" si="1"/>
        <v>0</v>
      </c>
      <c r="C19" s="25"/>
      <c r="D19" s="25" t="e">
        <f t="shared" si="0"/>
        <v>#N/A</v>
      </c>
      <c r="E19" s="25"/>
      <c r="F19" s="25"/>
      <c r="G19" s="25"/>
      <c r="H19" s="66"/>
      <c r="I19" s="66"/>
      <c r="J19" s="27">
        <v>0</v>
      </c>
      <c r="K19" s="27">
        <v>0</v>
      </c>
      <c r="L19" s="27">
        <f>J19+K19</f>
        <v>0</v>
      </c>
      <c r="P19" s="19" t="s">
        <v>74</v>
      </c>
      <c r="Q19" s="19">
        <v>51112305</v>
      </c>
      <c r="R19" s="19"/>
      <c r="S19" s="28" t="s">
        <v>134</v>
      </c>
      <c r="T19" s="29">
        <v>10501</v>
      </c>
      <c r="U19" s="19"/>
      <c r="V19" s="28" t="s">
        <v>135</v>
      </c>
      <c r="W19" s="29">
        <v>32237</v>
      </c>
      <c r="AU19" s="14" t="s">
        <v>100</v>
      </c>
      <c r="AV19" s="7">
        <v>60202</v>
      </c>
    </row>
    <row r="20" spans="1:48" ht="24" customHeight="1" thickTop="1" thickBot="1" x14ac:dyDescent="0.35">
      <c r="A20" s="24"/>
      <c r="B20" s="25">
        <f t="shared" si="1"/>
        <v>0</v>
      </c>
      <c r="C20" s="25"/>
      <c r="D20" s="25" t="e">
        <f t="shared" si="0"/>
        <v>#N/A</v>
      </c>
      <c r="E20" s="25"/>
      <c r="F20" s="25"/>
      <c r="G20" s="25"/>
      <c r="H20" s="66"/>
      <c r="I20" s="66"/>
      <c r="J20" s="27">
        <v>0</v>
      </c>
      <c r="K20" s="27">
        <v>0</v>
      </c>
      <c r="L20" s="27">
        <f>J20+K20</f>
        <v>0</v>
      </c>
      <c r="P20" s="19" t="s">
        <v>75</v>
      </c>
      <c r="Q20" s="19">
        <v>75109004</v>
      </c>
      <c r="R20" s="19"/>
      <c r="S20" s="28" t="s">
        <v>136</v>
      </c>
      <c r="T20" s="29">
        <v>10601</v>
      </c>
      <c r="U20" s="19"/>
      <c r="V20" s="28" t="s">
        <v>137</v>
      </c>
      <c r="W20" s="29">
        <v>32332</v>
      </c>
      <c r="AU20" s="14" t="s">
        <v>101</v>
      </c>
      <c r="AV20" s="7">
        <v>70101</v>
      </c>
    </row>
    <row r="21" spans="1:48" ht="18" thickTop="1" thickBot="1" x14ac:dyDescent="0.35">
      <c r="A21" s="78"/>
      <c r="B21" s="79"/>
      <c r="C21" s="79"/>
      <c r="D21" s="79"/>
      <c r="E21" s="79"/>
      <c r="F21" s="79"/>
      <c r="G21" s="79"/>
      <c r="H21" s="80"/>
      <c r="I21" s="54" t="s">
        <v>10</v>
      </c>
      <c r="J21" s="54"/>
      <c r="K21" s="54"/>
      <c r="L21" s="27">
        <f>SUM(L15:L20)</f>
        <v>0</v>
      </c>
      <c r="P21" s="19" t="s">
        <v>76</v>
      </c>
      <c r="Q21" s="19">
        <v>75101904</v>
      </c>
      <c r="R21" s="19"/>
      <c r="S21" s="28" t="s">
        <v>138</v>
      </c>
      <c r="T21" s="29">
        <v>20101</v>
      </c>
      <c r="U21" s="19"/>
      <c r="V21" s="28" t="s">
        <v>139</v>
      </c>
      <c r="W21" s="29">
        <v>32337</v>
      </c>
      <c r="AU21" s="14" t="s">
        <v>102</v>
      </c>
      <c r="AV21" s="7">
        <v>70201</v>
      </c>
    </row>
    <row r="22" spans="1:48" ht="9" customHeight="1" thickTop="1" thickBot="1" x14ac:dyDescent="0.35">
      <c r="A22" s="76"/>
      <c r="B22" s="77"/>
      <c r="C22" s="77"/>
      <c r="D22" s="77"/>
      <c r="E22" s="77"/>
      <c r="F22" s="77"/>
      <c r="G22" s="77"/>
      <c r="H22" s="77"/>
      <c r="I22" s="58"/>
      <c r="J22" s="58"/>
      <c r="K22" s="58"/>
      <c r="L22" s="59"/>
      <c r="P22" s="19" t="s">
        <v>77</v>
      </c>
      <c r="Q22" s="19">
        <v>75501301</v>
      </c>
      <c r="R22" s="19"/>
      <c r="S22" s="28" t="s">
        <v>140</v>
      </c>
      <c r="T22" s="29">
        <v>20201</v>
      </c>
      <c r="U22" s="19"/>
      <c r="V22" s="28" t="s">
        <v>141</v>
      </c>
      <c r="W22" s="29">
        <v>32433</v>
      </c>
      <c r="AU22" s="14" t="s">
        <v>103</v>
      </c>
      <c r="AV22" s="7">
        <v>80101</v>
      </c>
    </row>
    <row r="23" spans="1:48" ht="26.25" customHeight="1" thickTop="1" thickBot="1" x14ac:dyDescent="0.35">
      <c r="A23" s="82" t="s">
        <v>218</v>
      </c>
      <c r="B23" s="82"/>
      <c r="C23" s="82"/>
      <c r="D23" s="82"/>
      <c r="E23" s="55" t="s">
        <v>219</v>
      </c>
      <c r="F23" s="55"/>
      <c r="G23" s="55"/>
      <c r="H23" s="55"/>
      <c r="I23" s="81" t="s">
        <v>220</v>
      </c>
      <c r="J23" s="81"/>
      <c r="K23" s="81"/>
      <c r="L23" s="81"/>
      <c r="P23" s="19" t="s">
        <v>78</v>
      </c>
      <c r="Q23" s="19">
        <v>75500101</v>
      </c>
      <c r="R23" s="19"/>
      <c r="S23" s="28" t="s">
        <v>142</v>
      </c>
      <c r="T23" s="29">
        <v>20301</v>
      </c>
      <c r="U23" s="19"/>
      <c r="V23" s="28" t="s">
        <v>143</v>
      </c>
      <c r="W23" s="29">
        <v>32527</v>
      </c>
      <c r="AU23" s="14" t="s">
        <v>104</v>
      </c>
      <c r="AV23" s="7">
        <v>80201</v>
      </c>
    </row>
    <row r="24" spans="1:48" ht="36.75" customHeight="1" thickTop="1" thickBot="1" x14ac:dyDescent="0.35">
      <c r="A24" s="33" t="s">
        <v>221</v>
      </c>
      <c r="B24" s="34"/>
      <c r="C24" s="34"/>
      <c r="D24" s="35"/>
      <c r="E24" s="36" t="s">
        <v>221</v>
      </c>
      <c r="F24" s="37"/>
      <c r="G24" s="37"/>
      <c r="H24" s="38"/>
      <c r="I24" s="39" t="s">
        <v>221</v>
      </c>
      <c r="J24" s="40"/>
      <c r="K24" s="40"/>
      <c r="L24" s="41"/>
      <c r="P24" s="19"/>
      <c r="Q24" s="19"/>
      <c r="R24" s="19"/>
      <c r="S24" s="28"/>
      <c r="T24" s="29"/>
      <c r="U24" s="19"/>
      <c r="V24" s="28"/>
      <c r="W24" s="29"/>
      <c r="AU24" s="14"/>
      <c r="AV24" s="7"/>
    </row>
    <row r="25" spans="1:48" ht="36.75" customHeight="1" thickTop="1" thickBot="1" x14ac:dyDescent="0.35">
      <c r="A25" s="33" t="s">
        <v>222</v>
      </c>
      <c r="B25" s="34"/>
      <c r="C25" s="34"/>
      <c r="D25" s="35"/>
      <c r="E25" s="36" t="s">
        <v>222</v>
      </c>
      <c r="F25" s="37"/>
      <c r="G25" s="37"/>
      <c r="H25" s="38"/>
      <c r="I25" s="39" t="s">
        <v>222</v>
      </c>
      <c r="J25" s="40"/>
      <c r="K25" s="40"/>
      <c r="L25" s="41"/>
      <c r="P25" s="19"/>
      <c r="Q25" s="19"/>
      <c r="R25" s="19"/>
      <c r="S25" s="28"/>
      <c r="T25" s="29"/>
      <c r="U25" s="19"/>
      <c r="V25" s="28"/>
      <c r="W25" s="29"/>
      <c r="AU25" s="14"/>
      <c r="AV25" s="7"/>
    </row>
    <row r="26" spans="1:48" ht="42" customHeight="1" thickTop="1" thickBot="1" x14ac:dyDescent="0.35">
      <c r="A26" s="33" t="s">
        <v>223</v>
      </c>
      <c r="B26" s="34"/>
      <c r="C26" s="34"/>
      <c r="D26" s="35"/>
      <c r="E26" s="75" t="s">
        <v>223</v>
      </c>
      <c r="F26" s="75"/>
      <c r="G26" s="75"/>
      <c r="H26" s="75"/>
      <c r="I26" s="75" t="s">
        <v>223</v>
      </c>
      <c r="J26" s="75"/>
      <c r="K26" s="75"/>
      <c r="L26" s="75"/>
      <c r="P26" s="19" t="s">
        <v>79</v>
      </c>
      <c r="Q26" s="19">
        <v>75102502</v>
      </c>
      <c r="R26" s="19"/>
      <c r="S26" s="28" t="s">
        <v>144</v>
      </c>
      <c r="T26" s="29">
        <v>20401</v>
      </c>
      <c r="U26" s="19"/>
      <c r="V26" s="28" t="s">
        <v>145</v>
      </c>
      <c r="W26" s="29">
        <v>32628</v>
      </c>
      <c r="AU26" s="14" t="s">
        <v>105</v>
      </c>
      <c r="AV26" s="7">
        <v>90101</v>
      </c>
    </row>
    <row r="27" spans="1:48" ht="17.25" thickTop="1" x14ac:dyDescent="0.3">
      <c r="P27" s="19" t="s">
        <v>80</v>
      </c>
      <c r="Q27" s="19">
        <v>75103701</v>
      </c>
      <c r="R27" s="19"/>
      <c r="S27" s="28" t="s">
        <v>146</v>
      </c>
      <c r="T27" s="29">
        <v>20501</v>
      </c>
      <c r="U27" s="19"/>
      <c r="V27" s="28" t="s">
        <v>147</v>
      </c>
      <c r="W27" s="29">
        <v>32735</v>
      </c>
      <c r="AU27" s="14" t="s">
        <v>106</v>
      </c>
      <c r="AV27" s="7">
        <v>90201</v>
      </c>
    </row>
    <row r="28" spans="1:48" x14ac:dyDescent="0.3">
      <c r="P28" s="19" t="s">
        <v>81</v>
      </c>
      <c r="Q28" s="19">
        <v>75651001</v>
      </c>
      <c r="R28" s="19"/>
      <c r="S28" s="28" t="s">
        <v>148</v>
      </c>
      <c r="T28" s="29">
        <v>30101</v>
      </c>
      <c r="U28" s="19"/>
      <c r="V28" s="28" t="s">
        <v>149</v>
      </c>
      <c r="W28" s="29">
        <v>32738</v>
      </c>
      <c r="AU28" s="14" t="s">
        <v>107</v>
      </c>
      <c r="AV28" s="7">
        <v>100101</v>
      </c>
    </row>
    <row r="29" spans="1:48" x14ac:dyDescent="0.3">
      <c r="P29" s="19" t="s">
        <v>82</v>
      </c>
      <c r="Q29" s="19">
        <v>75450101</v>
      </c>
      <c r="R29" s="19"/>
      <c r="S29" s="28" t="s">
        <v>132</v>
      </c>
      <c r="T29" s="29">
        <v>30201</v>
      </c>
      <c r="U29" s="19"/>
      <c r="V29" s="28" t="s">
        <v>150</v>
      </c>
      <c r="W29" s="29">
        <v>32832</v>
      </c>
      <c r="AU29" s="14" t="s">
        <v>108</v>
      </c>
      <c r="AV29" s="7">
        <v>100201</v>
      </c>
    </row>
    <row r="30" spans="1:48" x14ac:dyDescent="0.3">
      <c r="P30" s="19" t="s">
        <v>151</v>
      </c>
      <c r="Q30" s="19">
        <v>14209001</v>
      </c>
      <c r="R30" s="19"/>
      <c r="S30" s="28" t="s">
        <v>152</v>
      </c>
      <c r="T30" s="29">
        <v>30301</v>
      </c>
      <c r="U30" s="19"/>
      <c r="V30" s="28" t="s">
        <v>153</v>
      </c>
      <c r="W30" s="29">
        <v>32833</v>
      </c>
      <c r="AU30" s="14" t="s">
        <v>109</v>
      </c>
      <c r="AV30" s="7">
        <v>110101</v>
      </c>
    </row>
    <row r="31" spans="1:48" x14ac:dyDescent="0.3">
      <c r="P31" s="19" t="s">
        <v>201</v>
      </c>
      <c r="Q31" s="19">
        <v>51111904</v>
      </c>
      <c r="R31" s="19"/>
      <c r="S31" s="28" t="s">
        <v>154</v>
      </c>
      <c r="T31" s="29">
        <v>30401</v>
      </c>
      <c r="U31" s="19"/>
      <c r="V31" s="28" t="s">
        <v>155</v>
      </c>
      <c r="W31" s="29">
        <v>32837</v>
      </c>
      <c r="AU31" s="14" t="s">
        <v>110</v>
      </c>
      <c r="AV31" s="7">
        <v>110201</v>
      </c>
    </row>
    <row r="32" spans="1:48" x14ac:dyDescent="0.3">
      <c r="P32" s="19" t="s">
        <v>202</v>
      </c>
      <c r="Q32" s="19">
        <v>51114901</v>
      </c>
      <c r="R32" s="19"/>
      <c r="S32" s="28" t="s">
        <v>156</v>
      </c>
      <c r="T32" s="29">
        <v>40101</v>
      </c>
      <c r="U32" s="19"/>
      <c r="V32" s="28" t="s">
        <v>157</v>
      </c>
      <c r="W32" s="29">
        <v>32847</v>
      </c>
      <c r="AU32" s="14" t="s">
        <v>111</v>
      </c>
      <c r="AV32" s="7">
        <v>32130</v>
      </c>
    </row>
    <row r="33" spans="16:48" x14ac:dyDescent="0.3">
      <c r="P33" s="19"/>
      <c r="Q33" s="19"/>
      <c r="R33" s="19"/>
      <c r="S33" s="28" t="s">
        <v>158</v>
      </c>
      <c r="T33" s="29">
        <v>40201</v>
      </c>
      <c r="U33" s="19"/>
      <c r="V33" s="28" t="s">
        <v>159</v>
      </c>
      <c r="W33" s="29">
        <v>32932</v>
      </c>
      <c r="AU33" s="14" t="s">
        <v>112</v>
      </c>
      <c r="AV33" s="7">
        <v>32137</v>
      </c>
    </row>
    <row r="34" spans="16:48" x14ac:dyDescent="0.3">
      <c r="P34" s="19"/>
      <c r="Q34" s="19"/>
      <c r="R34" s="19"/>
      <c r="S34" s="28" t="s">
        <v>160</v>
      </c>
      <c r="T34" s="29">
        <v>40301</v>
      </c>
      <c r="U34" s="19"/>
      <c r="V34" s="28" t="s">
        <v>161</v>
      </c>
      <c r="W34" s="29">
        <v>32933</v>
      </c>
      <c r="AU34" s="14" t="s">
        <v>113</v>
      </c>
      <c r="AV34" s="7">
        <v>32231</v>
      </c>
    </row>
    <row r="35" spans="16:48" x14ac:dyDescent="0.3">
      <c r="P35" s="19"/>
      <c r="Q35" s="19"/>
      <c r="R35" s="19"/>
      <c r="S35" s="28" t="s">
        <v>162</v>
      </c>
      <c r="T35" s="29">
        <v>40401</v>
      </c>
      <c r="U35" s="19"/>
      <c r="V35" s="28" t="s">
        <v>163</v>
      </c>
      <c r="W35" s="29">
        <v>32937</v>
      </c>
      <c r="AU35" s="14" t="s">
        <v>114</v>
      </c>
      <c r="AV35" s="7">
        <v>32237</v>
      </c>
    </row>
    <row r="36" spans="16:48" x14ac:dyDescent="0.3">
      <c r="P36" s="19"/>
      <c r="Q36" s="19"/>
      <c r="R36" s="19"/>
      <c r="S36" s="28" t="s">
        <v>164</v>
      </c>
      <c r="T36" s="29">
        <v>40501</v>
      </c>
      <c r="U36" s="19"/>
      <c r="V36" s="28" t="s">
        <v>165</v>
      </c>
      <c r="W36" s="29">
        <v>32947</v>
      </c>
      <c r="AU36" s="14" t="s">
        <v>115</v>
      </c>
      <c r="AV36" s="7">
        <v>32332</v>
      </c>
    </row>
    <row r="37" spans="16:48" x14ac:dyDescent="0.3">
      <c r="P37" s="19"/>
      <c r="Q37" s="19"/>
      <c r="R37" s="19"/>
      <c r="S37" s="28" t="s">
        <v>166</v>
      </c>
      <c r="T37" s="29">
        <v>40601</v>
      </c>
      <c r="U37" s="19"/>
      <c r="V37" s="28" t="s">
        <v>167</v>
      </c>
      <c r="W37" s="29">
        <v>32948</v>
      </c>
      <c r="AU37" s="14" t="s">
        <v>116</v>
      </c>
      <c r="AV37" s="7">
        <v>32337</v>
      </c>
    </row>
    <row r="38" spans="16:48" x14ac:dyDescent="0.3">
      <c r="P38" s="19"/>
      <c r="Q38" s="19"/>
      <c r="R38" s="19"/>
      <c r="S38" s="28" t="s">
        <v>168</v>
      </c>
      <c r="T38" s="29">
        <v>50101</v>
      </c>
      <c r="U38" s="19"/>
      <c r="V38" s="28" t="s">
        <v>169</v>
      </c>
      <c r="W38" s="29">
        <v>33030</v>
      </c>
      <c r="AU38" s="14" t="s">
        <v>117</v>
      </c>
      <c r="AV38" s="7">
        <v>32433</v>
      </c>
    </row>
    <row r="39" spans="16:48" x14ac:dyDescent="0.3">
      <c r="P39" s="19"/>
      <c r="Q39" s="19"/>
      <c r="R39" s="19"/>
      <c r="S39" s="28" t="s">
        <v>170</v>
      </c>
      <c r="T39" s="29">
        <v>50201</v>
      </c>
      <c r="U39" s="19"/>
      <c r="V39" s="28" t="s">
        <v>171</v>
      </c>
      <c r="W39" s="29">
        <v>33037</v>
      </c>
      <c r="AU39" s="14" t="s">
        <v>118</v>
      </c>
      <c r="AV39" s="7">
        <v>32735</v>
      </c>
    </row>
    <row r="40" spans="16:48" x14ac:dyDescent="0.3">
      <c r="P40" s="19"/>
      <c r="Q40" s="19"/>
      <c r="R40" s="19"/>
      <c r="S40" s="28" t="s">
        <v>172</v>
      </c>
      <c r="T40" s="29">
        <v>50301</v>
      </c>
      <c r="U40" s="19"/>
      <c r="V40" s="28" t="s">
        <v>173</v>
      </c>
      <c r="W40" s="29">
        <v>33181</v>
      </c>
      <c r="AU40" s="14" t="s">
        <v>119</v>
      </c>
      <c r="AV40" s="7">
        <v>32738</v>
      </c>
    </row>
    <row r="41" spans="16:48" x14ac:dyDescent="0.3">
      <c r="P41" s="19"/>
      <c r="Q41" s="19"/>
      <c r="R41" s="19"/>
      <c r="S41" s="28" t="s">
        <v>174</v>
      </c>
      <c r="T41" s="29">
        <v>50401</v>
      </c>
      <c r="U41" s="19"/>
      <c r="V41" s="28" t="s">
        <v>175</v>
      </c>
      <c r="W41" s="29">
        <v>33201</v>
      </c>
      <c r="AU41" s="14" t="s">
        <v>120</v>
      </c>
      <c r="AV41" s="7">
        <v>32932</v>
      </c>
    </row>
    <row r="42" spans="16:48" x14ac:dyDescent="0.3">
      <c r="P42" s="19"/>
      <c r="Q42" s="19"/>
      <c r="R42" s="19"/>
      <c r="S42" s="28" t="s">
        <v>176</v>
      </c>
      <c r="T42" s="29">
        <v>60101</v>
      </c>
      <c r="U42" s="19"/>
      <c r="V42" s="28" t="s">
        <v>177</v>
      </c>
      <c r="W42" s="29">
        <v>33202</v>
      </c>
      <c r="AU42" s="14" t="s">
        <v>121</v>
      </c>
      <c r="AV42" s="7">
        <v>33030</v>
      </c>
    </row>
    <row r="43" spans="16:48" x14ac:dyDescent="0.3">
      <c r="P43" s="19"/>
      <c r="Q43" s="19"/>
      <c r="R43" s="19"/>
      <c r="S43" s="28" t="s">
        <v>178</v>
      </c>
      <c r="T43" s="29">
        <v>60201</v>
      </c>
      <c r="U43" s="19"/>
      <c r="V43" s="28" t="s">
        <v>179</v>
      </c>
      <c r="W43" s="29">
        <v>33301</v>
      </c>
      <c r="AU43" s="14" t="s">
        <v>203</v>
      </c>
      <c r="AV43" s="7">
        <v>40601</v>
      </c>
    </row>
    <row r="44" spans="16:48" x14ac:dyDescent="0.3">
      <c r="P44" s="19"/>
      <c r="Q44" s="19"/>
      <c r="R44" s="19"/>
      <c r="S44" s="28" t="s">
        <v>180</v>
      </c>
      <c r="T44" s="29">
        <v>60202</v>
      </c>
      <c r="U44" s="19"/>
      <c r="V44" s="28" t="s">
        <v>181</v>
      </c>
      <c r="W44" s="29">
        <v>33302</v>
      </c>
      <c r="AU44" s="14" t="s">
        <v>204</v>
      </c>
      <c r="AV44" s="7">
        <v>50101</v>
      </c>
    </row>
    <row r="45" spans="16:48" x14ac:dyDescent="0.3">
      <c r="P45" s="19"/>
      <c r="Q45" s="19"/>
      <c r="R45" s="19"/>
      <c r="S45" s="28" t="s">
        <v>182</v>
      </c>
      <c r="T45" s="29">
        <v>70101</v>
      </c>
      <c r="U45" s="19"/>
      <c r="V45" s="28" t="s">
        <v>183</v>
      </c>
      <c r="W45" s="29">
        <v>33401</v>
      </c>
      <c r="AU45" s="14" t="s">
        <v>205</v>
      </c>
      <c r="AV45" s="7">
        <v>50201</v>
      </c>
    </row>
    <row r="46" spans="16:48" x14ac:dyDescent="0.3">
      <c r="P46" s="19"/>
      <c r="Q46" s="19"/>
      <c r="R46" s="19"/>
      <c r="S46" s="28" t="s">
        <v>184</v>
      </c>
      <c r="T46" s="29">
        <v>70201</v>
      </c>
      <c r="U46" s="19"/>
      <c r="V46" s="28" t="s">
        <v>185</v>
      </c>
      <c r="W46" s="29">
        <v>39001</v>
      </c>
      <c r="AU46" s="14" t="s">
        <v>206</v>
      </c>
      <c r="AV46" s="7">
        <v>50301</v>
      </c>
    </row>
    <row r="47" spans="16:48" x14ac:dyDescent="0.3">
      <c r="P47" s="19"/>
      <c r="Q47" s="19"/>
      <c r="R47" s="19"/>
      <c r="S47" s="28" t="s">
        <v>186</v>
      </c>
      <c r="T47" s="29">
        <v>80101</v>
      </c>
      <c r="U47" s="19"/>
      <c r="V47" s="28" t="s">
        <v>187</v>
      </c>
      <c r="W47" s="29">
        <v>39002</v>
      </c>
      <c r="AU47" s="14" t="s">
        <v>207</v>
      </c>
      <c r="AV47" s="7">
        <v>504001</v>
      </c>
    </row>
    <row r="48" spans="16:48" x14ac:dyDescent="0.3">
      <c r="P48" s="19"/>
      <c r="Q48" s="19"/>
      <c r="R48" s="19"/>
      <c r="S48" s="28" t="s">
        <v>188</v>
      </c>
      <c r="T48" s="29">
        <v>80201</v>
      </c>
      <c r="U48" s="19"/>
      <c r="V48" s="28" t="s">
        <v>189</v>
      </c>
      <c r="W48" s="29">
        <v>39003</v>
      </c>
      <c r="AU48" s="14" t="s">
        <v>208</v>
      </c>
      <c r="AV48" s="7">
        <v>600101</v>
      </c>
    </row>
    <row r="49" spans="16:48" x14ac:dyDescent="0.3">
      <c r="P49" s="19"/>
      <c r="Q49" s="19"/>
      <c r="R49" s="19"/>
      <c r="S49" s="28" t="s">
        <v>160</v>
      </c>
      <c r="T49" s="29">
        <v>90101</v>
      </c>
      <c r="U49" s="19"/>
      <c r="V49" s="28" t="s">
        <v>190</v>
      </c>
      <c r="W49" s="29">
        <v>39004</v>
      </c>
      <c r="AU49" s="14" t="s">
        <v>103</v>
      </c>
      <c r="AV49" s="7">
        <v>900101</v>
      </c>
    </row>
    <row r="50" spans="16:48" x14ac:dyDescent="0.3">
      <c r="P50" s="19"/>
      <c r="Q50" s="19"/>
      <c r="R50" s="19"/>
      <c r="S50" s="28" t="s">
        <v>191</v>
      </c>
      <c r="T50" s="29">
        <v>90201</v>
      </c>
      <c r="U50" s="19"/>
      <c r="V50" s="28" t="s">
        <v>192</v>
      </c>
      <c r="W50" s="29">
        <v>39005</v>
      </c>
      <c r="AU50" s="7" t="s">
        <v>209</v>
      </c>
      <c r="AV50" s="7">
        <v>80201</v>
      </c>
    </row>
    <row r="51" spans="16:48" x14ac:dyDescent="0.3">
      <c r="P51" s="19"/>
      <c r="Q51" s="19"/>
      <c r="R51" s="19"/>
      <c r="S51" s="28" t="s">
        <v>193</v>
      </c>
      <c r="T51" s="29">
        <v>100101</v>
      </c>
      <c r="U51" s="19"/>
      <c r="V51" s="28" t="s">
        <v>194</v>
      </c>
      <c r="W51" s="29">
        <v>39006</v>
      </c>
      <c r="AU51" s="7" t="s">
        <v>210</v>
      </c>
      <c r="AV51" s="7">
        <v>39003</v>
      </c>
    </row>
    <row r="52" spans="16:48" x14ac:dyDescent="0.3">
      <c r="P52" s="19"/>
      <c r="Q52" s="19"/>
      <c r="R52" s="19"/>
      <c r="S52" s="28" t="s">
        <v>195</v>
      </c>
      <c r="T52" s="29">
        <v>100201</v>
      </c>
      <c r="U52" s="19"/>
      <c r="V52" s="28" t="s">
        <v>136</v>
      </c>
      <c r="W52" s="29">
        <v>39007</v>
      </c>
      <c r="AU52" s="7" t="s">
        <v>211</v>
      </c>
      <c r="AV52" s="7">
        <v>39004</v>
      </c>
    </row>
    <row r="53" spans="16:48" x14ac:dyDescent="0.3">
      <c r="P53" s="19"/>
      <c r="Q53" s="19"/>
      <c r="R53" s="19"/>
      <c r="S53" s="28" t="s">
        <v>196</v>
      </c>
      <c r="T53" s="29">
        <v>110101</v>
      </c>
      <c r="U53" s="19"/>
      <c r="V53" s="28" t="s">
        <v>178</v>
      </c>
      <c r="W53" s="29">
        <v>40101</v>
      </c>
      <c r="AU53" s="7" t="s">
        <v>212</v>
      </c>
      <c r="AV53" s="7">
        <v>39002</v>
      </c>
    </row>
    <row r="54" spans="16:48" x14ac:dyDescent="0.3">
      <c r="P54" s="19"/>
      <c r="Q54" s="19"/>
      <c r="R54" s="19"/>
      <c r="S54" s="28" t="s">
        <v>197</v>
      </c>
      <c r="T54" s="29">
        <v>110201</v>
      </c>
      <c r="U54" s="19"/>
      <c r="V54" s="28" t="s">
        <v>198</v>
      </c>
      <c r="W54" s="29">
        <v>40102</v>
      </c>
      <c r="AU54" s="7" t="s">
        <v>213</v>
      </c>
      <c r="AV54" s="7">
        <v>39005</v>
      </c>
    </row>
    <row r="55" spans="16:48" x14ac:dyDescent="0.3">
      <c r="P55" s="19"/>
      <c r="Q55" s="19"/>
      <c r="R55" s="19"/>
      <c r="S55" s="28" t="s">
        <v>127</v>
      </c>
      <c r="T55" s="29">
        <v>32130</v>
      </c>
      <c r="U55" s="19"/>
      <c r="V55" s="19"/>
      <c r="W55" s="19"/>
      <c r="AU55" s="7"/>
      <c r="AV55" s="7"/>
    </row>
    <row r="56" spans="16:48" x14ac:dyDescent="0.3">
      <c r="P56" s="19"/>
      <c r="Q56" s="19"/>
      <c r="R56" s="19"/>
      <c r="S56" s="28" t="s">
        <v>129</v>
      </c>
      <c r="T56" s="29">
        <v>32131</v>
      </c>
      <c r="U56" s="19"/>
      <c r="V56" s="19"/>
      <c r="W56" s="19"/>
      <c r="AU56" s="7"/>
      <c r="AV56" s="7"/>
    </row>
    <row r="57" spans="16:48" x14ac:dyDescent="0.3">
      <c r="P57" s="19"/>
      <c r="Q57" s="19"/>
      <c r="R57" s="19"/>
      <c r="S57" s="28" t="s">
        <v>131</v>
      </c>
      <c r="T57" s="29">
        <v>32137</v>
      </c>
      <c r="U57" s="19"/>
      <c r="V57" s="19"/>
      <c r="W57" s="19"/>
      <c r="AU57" s="7"/>
      <c r="AV57" s="7"/>
    </row>
    <row r="58" spans="16:48" x14ac:dyDescent="0.3">
      <c r="P58" s="19"/>
      <c r="Q58" s="19"/>
      <c r="R58" s="19"/>
      <c r="S58" s="28" t="s">
        <v>133</v>
      </c>
      <c r="T58" s="29">
        <v>32231</v>
      </c>
      <c r="U58" s="19"/>
      <c r="V58" s="19"/>
      <c r="W58" s="19"/>
      <c r="AU58" s="7"/>
      <c r="AV58" s="7"/>
    </row>
    <row r="59" spans="16:48" x14ac:dyDescent="0.3">
      <c r="P59" s="19"/>
      <c r="Q59" s="19"/>
      <c r="R59" s="19"/>
      <c r="S59" s="28" t="s">
        <v>135</v>
      </c>
      <c r="T59" s="29">
        <v>32237</v>
      </c>
      <c r="U59" s="19"/>
      <c r="V59" s="19"/>
      <c r="W59" s="19"/>
    </row>
    <row r="60" spans="16:48" x14ac:dyDescent="0.3">
      <c r="P60" s="19"/>
      <c r="Q60" s="19"/>
      <c r="R60" s="19"/>
      <c r="S60" s="28" t="s">
        <v>137</v>
      </c>
      <c r="T60" s="29">
        <v>32332</v>
      </c>
      <c r="U60" s="19"/>
      <c r="V60" s="19"/>
      <c r="W60" s="19"/>
    </row>
    <row r="61" spans="16:48" x14ac:dyDescent="0.3">
      <c r="P61" s="19"/>
      <c r="Q61" s="19"/>
      <c r="R61" s="19"/>
      <c r="S61" s="28" t="s">
        <v>139</v>
      </c>
      <c r="T61" s="29">
        <v>32337</v>
      </c>
      <c r="U61" s="19"/>
      <c r="V61" s="19"/>
      <c r="W61" s="19"/>
    </row>
    <row r="62" spans="16:48" x14ac:dyDescent="0.3">
      <c r="P62" s="19"/>
      <c r="Q62" s="19"/>
      <c r="R62" s="19"/>
      <c r="S62" s="28" t="s">
        <v>141</v>
      </c>
      <c r="T62" s="29">
        <v>32433</v>
      </c>
      <c r="U62" s="19"/>
      <c r="V62" s="19"/>
      <c r="W62" s="19"/>
    </row>
    <row r="63" spans="16:48" x14ac:dyDescent="0.3">
      <c r="P63" s="19"/>
      <c r="Q63" s="19"/>
      <c r="R63" s="19"/>
      <c r="S63" s="28" t="s">
        <v>143</v>
      </c>
      <c r="T63" s="29">
        <v>32527</v>
      </c>
      <c r="U63" s="19"/>
      <c r="V63" s="19"/>
      <c r="W63" s="19"/>
    </row>
    <row r="64" spans="16:48" x14ac:dyDescent="0.3">
      <c r="P64" s="19"/>
      <c r="Q64" s="19"/>
      <c r="R64" s="19"/>
      <c r="S64" s="28" t="s">
        <v>145</v>
      </c>
      <c r="T64" s="29">
        <v>32628</v>
      </c>
      <c r="U64" s="19"/>
      <c r="V64" s="19"/>
      <c r="W64" s="19"/>
    </row>
    <row r="65" spans="16:23" x14ac:dyDescent="0.3">
      <c r="P65" s="19"/>
      <c r="Q65" s="19"/>
      <c r="R65" s="19"/>
      <c r="S65" s="28" t="s">
        <v>147</v>
      </c>
      <c r="T65" s="29">
        <v>32735</v>
      </c>
      <c r="U65" s="19"/>
      <c r="V65" s="19"/>
      <c r="W65" s="19"/>
    </row>
    <row r="66" spans="16:23" x14ac:dyDescent="0.3">
      <c r="P66" s="19"/>
      <c r="Q66" s="19"/>
      <c r="R66" s="19"/>
      <c r="S66" s="28" t="s">
        <v>149</v>
      </c>
      <c r="T66" s="29">
        <v>32738</v>
      </c>
      <c r="U66" s="19"/>
      <c r="V66" s="19"/>
      <c r="W66" s="19"/>
    </row>
    <row r="67" spans="16:23" x14ac:dyDescent="0.3">
      <c r="P67" s="19"/>
      <c r="Q67" s="19"/>
      <c r="R67" s="19"/>
      <c r="S67" s="28" t="s">
        <v>150</v>
      </c>
      <c r="T67" s="29">
        <v>32832</v>
      </c>
      <c r="U67" s="19"/>
      <c r="V67" s="19"/>
      <c r="W67" s="19"/>
    </row>
    <row r="68" spans="16:23" x14ac:dyDescent="0.3">
      <c r="P68" s="19"/>
      <c r="Q68" s="19"/>
      <c r="R68" s="19"/>
      <c r="S68" s="28" t="s">
        <v>153</v>
      </c>
      <c r="T68" s="29">
        <v>32833</v>
      </c>
      <c r="U68" s="19"/>
      <c r="V68" s="19"/>
      <c r="W68" s="19"/>
    </row>
    <row r="69" spans="16:23" x14ac:dyDescent="0.3">
      <c r="P69" s="19"/>
      <c r="Q69" s="19"/>
      <c r="R69" s="19"/>
      <c r="S69" s="28" t="s">
        <v>155</v>
      </c>
      <c r="T69" s="29">
        <v>32837</v>
      </c>
      <c r="U69" s="19"/>
      <c r="V69" s="19"/>
      <c r="W69" s="19"/>
    </row>
    <row r="70" spans="16:23" x14ac:dyDescent="0.3">
      <c r="P70" s="19"/>
      <c r="Q70" s="19"/>
      <c r="R70" s="19"/>
      <c r="S70" s="28" t="s">
        <v>157</v>
      </c>
      <c r="T70" s="29">
        <v>32847</v>
      </c>
      <c r="U70" s="19"/>
      <c r="V70" s="19"/>
      <c r="W70" s="19"/>
    </row>
    <row r="71" spans="16:23" x14ac:dyDescent="0.3">
      <c r="P71" s="19"/>
      <c r="Q71" s="19"/>
      <c r="R71" s="19"/>
      <c r="S71" s="28" t="s">
        <v>159</v>
      </c>
      <c r="T71" s="29">
        <v>32932</v>
      </c>
      <c r="U71" s="19"/>
      <c r="V71" s="19"/>
      <c r="W71" s="19"/>
    </row>
    <row r="72" spans="16:23" x14ac:dyDescent="0.3">
      <c r="P72" s="19"/>
      <c r="Q72" s="19"/>
      <c r="R72" s="19"/>
      <c r="S72" s="28" t="s">
        <v>161</v>
      </c>
      <c r="T72" s="29">
        <v>32933</v>
      </c>
      <c r="U72" s="19"/>
      <c r="V72" s="19"/>
      <c r="W72" s="19"/>
    </row>
    <row r="73" spans="16:23" x14ac:dyDescent="0.3">
      <c r="P73" s="19"/>
      <c r="Q73" s="19"/>
      <c r="R73" s="19"/>
      <c r="S73" s="28" t="s">
        <v>163</v>
      </c>
      <c r="T73" s="29">
        <v>32937</v>
      </c>
      <c r="U73" s="19"/>
      <c r="V73" s="19"/>
      <c r="W73" s="19"/>
    </row>
    <row r="74" spans="16:23" x14ac:dyDescent="0.3">
      <c r="P74" s="19"/>
      <c r="Q74" s="19"/>
      <c r="R74" s="19"/>
      <c r="S74" s="28" t="s">
        <v>165</v>
      </c>
      <c r="T74" s="29">
        <v>32947</v>
      </c>
      <c r="U74" s="19"/>
      <c r="V74" s="19"/>
      <c r="W74" s="19"/>
    </row>
    <row r="75" spans="16:23" x14ac:dyDescent="0.3">
      <c r="P75" s="19"/>
      <c r="Q75" s="19"/>
      <c r="R75" s="19"/>
      <c r="S75" s="28" t="s">
        <v>167</v>
      </c>
      <c r="T75" s="29">
        <v>32948</v>
      </c>
      <c r="U75" s="19"/>
      <c r="V75" s="19"/>
      <c r="W75" s="19"/>
    </row>
    <row r="76" spans="16:23" x14ac:dyDescent="0.3">
      <c r="P76" s="19"/>
      <c r="Q76" s="19"/>
      <c r="R76" s="19"/>
      <c r="S76" s="28" t="s">
        <v>169</v>
      </c>
      <c r="T76" s="29">
        <v>33030</v>
      </c>
      <c r="U76" s="19"/>
      <c r="V76" s="19"/>
      <c r="W76" s="19"/>
    </row>
    <row r="77" spans="16:23" x14ac:dyDescent="0.3">
      <c r="P77" s="19"/>
      <c r="Q77" s="19"/>
      <c r="R77" s="19"/>
      <c r="S77" s="28" t="s">
        <v>171</v>
      </c>
      <c r="T77" s="29">
        <v>33037</v>
      </c>
      <c r="U77" s="19"/>
      <c r="V77" s="19"/>
      <c r="W77" s="19"/>
    </row>
    <row r="78" spans="16:23" x14ac:dyDescent="0.3">
      <c r="P78" s="19"/>
      <c r="Q78" s="19"/>
      <c r="R78" s="19"/>
      <c r="S78" s="28" t="s">
        <v>173</v>
      </c>
      <c r="T78" s="29">
        <v>33181</v>
      </c>
      <c r="U78" s="19"/>
      <c r="V78" s="19"/>
      <c r="W78" s="19"/>
    </row>
    <row r="79" spans="16:23" x14ac:dyDescent="0.3">
      <c r="P79" s="19"/>
      <c r="Q79" s="19"/>
      <c r="R79" s="19"/>
      <c r="S79" s="28" t="s">
        <v>175</v>
      </c>
      <c r="T79" s="29">
        <v>33201</v>
      </c>
      <c r="U79" s="19"/>
      <c r="V79" s="19"/>
      <c r="W79" s="19"/>
    </row>
    <row r="80" spans="16:23" x14ac:dyDescent="0.3">
      <c r="P80" s="19"/>
      <c r="Q80" s="19"/>
      <c r="R80" s="19"/>
      <c r="S80" s="28" t="s">
        <v>177</v>
      </c>
      <c r="T80" s="29">
        <v>33202</v>
      </c>
      <c r="U80" s="19"/>
      <c r="V80" s="19"/>
      <c r="W80" s="19"/>
    </row>
    <row r="81" spans="16:23" x14ac:dyDescent="0.3">
      <c r="P81" s="19"/>
      <c r="Q81" s="19"/>
      <c r="R81" s="19"/>
      <c r="S81" s="28" t="s">
        <v>179</v>
      </c>
      <c r="T81" s="29">
        <v>33301</v>
      </c>
      <c r="U81" s="19"/>
      <c r="V81" s="19"/>
      <c r="W81" s="19"/>
    </row>
    <row r="82" spans="16:23" x14ac:dyDescent="0.3">
      <c r="P82" s="19"/>
      <c r="Q82" s="19"/>
      <c r="R82" s="19"/>
      <c r="S82" s="28" t="s">
        <v>181</v>
      </c>
      <c r="T82" s="29">
        <v>33302</v>
      </c>
      <c r="U82" s="19"/>
      <c r="V82" s="19"/>
      <c r="W82" s="19"/>
    </row>
    <row r="83" spans="16:23" x14ac:dyDescent="0.3">
      <c r="P83" s="19"/>
      <c r="Q83" s="19"/>
      <c r="R83" s="19"/>
      <c r="S83" s="28" t="s">
        <v>183</v>
      </c>
      <c r="T83" s="29">
        <v>33401</v>
      </c>
      <c r="U83" s="19"/>
      <c r="V83" s="19"/>
      <c r="W83" s="19"/>
    </row>
    <row r="84" spans="16:23" x14ac:dyDescent="0.3">
      <c r="P84" s="19"/>
      <c r="Q84" s="19"/>
      <c r="R84" s="19"/>
      <c r="S84" s="28" t="s">
        <v>185</v>
      </c>
      <c r="T84" s="29">
        <v>39001</v>
      </c>
      <c r="U84" s="19"/>
      <c r="V84" s="19"/>
      <c r="W84" s="19"/>
    </row>
    <row r="85" spans="16:23" x14ac:dyDescent="0.3">
      <c r="P85" s="19"/>
      <c r="Q85" s="19"/>
      <c r="R85" s="19"/>
      <c r="S85" s="28" t="s">
        <v>187</v>
      </c>
      <c r="T85" s="29">
        <v>39002</v>
      </c>
      <c r="U85" s="19"/>
      <c r="V85" s="19"/>
      <c r="W85" s="19"/>
    </row>
    <row r="86" spans="16:23" x14ac:dyDescent="0.3">
      <c r="P86" s="19"/>
      <c r="Q86" s="19"/>
      <c r="R86" s="19"/>
      <c r="S86" s="28" t="s">
        <v>189</v>
      </c>
      <c r="T86" s="29">
        <v>39003</v>
      </c>
      <c r="U86" s="19"/>
      <c r="V86" s="19"/>
      <c r="W86" s="19"/>
    </row>
    <row r="87" spans="16:23" x14ac:dyDescent="0.3">
      <c r="P87" s="19"/>
      <c r="Q87" s="19"/>
      <c r="R87" s="19"/>
      <c r="S87" s="28" t="s">
        <v>190</v>
      </c>
      <c r="T87" s="29">
        <v>39004</v>
      </c>
      <c r="U87" s="19"/>
      <c r="V87" s="19"/>
      <c r="W87" s="19"/>
    </row>
    <row r="88" spans="16:23" x14ac:dyDescent="0.3">
      <c r="P88" s="19"/>
      <c r="Q88" s="19"/>
      <c r="R88" s="19"/>
      <c r="S88" s="28" t="s">
        <v>192</v>
      </c>
      <c r="T88" s="29">
        <v>39005</v>
      </c>
      <c r="U88" s="19"/>
      <c r="V88" s="19"/>
      <c r="W88" s="19"/>
    </row>
    <row r="89" spans="16:23" x14ac:dyDescent="0.3">
      <c r="P89" s="19"/>
      <c r="Q89" s="19"/>
      <c r="R89" s="19"/>
      <c r="S89" s="28" t="s">
        <v>194</v>
      </c>
      <c r="T89" s="29">
        <v>39006</v>
      </c>
      <c r="U89" s="19"/>
      <c r="V89" s="19"/>
      <c r="W89" s="19"/>
    </row>
    <row r="90" spans="16:23" x14ac:dyDescent="0.3">
      <c r="P90" s="19"/>
      <c r="Q90" s="19"/>
      <c r="R90" s="19"/>
      <c r="S90" s="28" t="s">
        <v>136</v>
      </c>
      <c r="T90" s="29">
        <v>39007</v>
      </c>
      <c r="U90" s="19"/>
      <c r="V90" s="19"/>
      <c r="W90" s="19"/>
    </row>
    <row r="91" spans="16:23" x14ac:dyDescent="0.3">
      <c r="P91" s="19"/>
      <c r="Q91" s="19"/>
      <c r="R91" s="19"/>
      <c r="S91" s="28" t="s">
        <v>178</v>
      </c>
      <c r="T91" s="31">
        <v>40101</v>
      </c>
      <c r="U91" s="19"/>
      <c r="V91" s="19"/>
      <c r="W91" s="19"/>
    </row>
    <row r="92" spans="16:23" x14ac:dyDescent="0.3">
      <c r="P92" s="19"/>
      <c r="Q92" s="19"/>
      <c r="R92" s="19"/>
      <c r="S92" s="28" t="s">
        <v>198</v>
      </c>
      <c r="T92" s="29">
        <v>40102</v>
      </c>
      <c r="U92" s="19"/>
      <c r="V92" s="19"/>
      <c r="W92" s="19"/>
    </row>
    <row r="93" spans="16:23" x14ac:dyDescent="0.3">
      <c r="P93" s="19"/>
      <c r="Q93" s="19"/>
      <c r="R93" s="19"/>
      <c r="U93" s="19"/>
      <c r="V93" s="19"/>
      <c r="W93" s="19"/>
    </row>
  </sheetData>
  <protectedRanges>
    <protectedRange sqref="A6:L248" name="Rango1" securityDescriptor="O:WDG:WDD:(A;;CC;;;WD)"/>
  </protectedRanges>
  <autoFilter ref="AS1:AV42" xr:uid="{A7E01DFC-7D66-4777-AF2F-71524026E8D3}"/>
  <mergeCells count="48">
    <mergeCell ref="A26:D26"/>
    <mergeCell ref="H14:I14"/>
    <mergeCell ref="A13:L13"/>
    <mergeCell ref="E23:H23"/>
    <mergeCell ref="E26:H26"/>
    <mergeCell ref="A22:L22"/>
    <mergeCell ref="A21:H21"/>
    <mergeCell ref="H20:I20"/>
    <mergeCell ref="I23:L23"/>
    <mergeCell ref="I21:K21"/>
    <mergeCell ref="A23:D23"/>
    <mergeCell ref="H19:I19"/>
    <mergeCell ref="I26:L26"/>
    <mergeCell ref="H18:I18"/>
    <mergeCell ref="H15:I15"/>
    <mergeCell ref="H16:I16"/>
    <mergeCell ref="H17:I17"/>
    <mergeCell ref="C6:D6"/>
    <mergeCell ref="A10:L10"/>
    <mergeCell ref="C9:F9"/>
    <mergeCell ref="A11:B11"/>
    <mergeCell ref="A9:B9"/>
    <mergeCell ref="G11:I11"/>
    <mergeCell ref="C11:F11"/>
    <mergeCell ref="J11:L11"/>
    <mergeCell ref="A12:B12"/>
    <mergeCell ref="G12:I12"/>
    <mergeCell ref="C12:F12"/>
    <mergeCell ref="J12:L12"/>
    <mergeCell ref="C1:J4"/>
    <mergeCell ref="G9:L9"/>
    <mergeCell ref="C8:F8"/>
    <mergeCell ref="A5:L5"/>
    <mergeCell ref="A6:B6"/>
    <mergeCell ref="A8:B8"/>
    <mergeCell ref="I8:L8"/>
    <mergeCell ref="G8:H8"/>
    <mergeCell ref="A7:L7"/>
    <mergeCell ref="E6:F6"/>
    <mergeCell ref="I6:J6"/>
    <mergeCell ref="K6:L6"/>
    <mergeCell ref="G6:H6"/>
    <mergeCell ref="A24:D24"/>
    <mergeCell ref="A25:D25"/>
    <mergeCell ref="E24:H24"/>
    <mergeCell ref="E25:H25"/>
    <mergeCell ref="I24:L24"/>
    <mergeCell ref="I25:L25"/>
  </mergeCells>
  <dataValidations count="5">
    <dataValidation allowBlank="1" showInputMessage="1" showErrorMessage="1" promptTitle="concepto" sqref="AT1:AT18" xr:uid="{00000000-0002-0000-0000-000000000000}"/>
    <dataValidation type="list" allowBlank="1" showInputMessage="1" showErrorMessage="1" sqref="C8:F8" xr:uid="{00000000-0002-0000-0000-000001000000}">
      <formula1>$O$2:$AP$2</formula1>
    </dataValidation>
    <dataValidation type="list" allowBlank="1" showInputMessage="1" showErrorMessage="1" sqref="C9:F9" xr:uid="{00000000-0002-0000-0000-000002000000}">
      <formula1>$O$4:$AA$4</formula1>
    </dataValidation>
    <dataValidation type="list" allowBlank="1" showInputMessage="1" showErrorMessage="1" sqref="C15:C20" xr:uid="{B7FE91CF-A862-4783-85C5-900FCC245502}">
      <formula1>IF((MID(B15,1,1))="5",$S$15:$S$54,$V$15:$V$54)</formula1>
    </dataValidation>
    <dataValidation type="list" allowBlank="1" showInputMessage="1" showErrorMessage="1" sqref="A15:A20" xr:uid="{ABD9DE47-B24D-438F-BB4D-6797AA1058C2}">
      <formula1>$P$14:$P$32</formula1>
    </dataValidation>
  </dataValidation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Reembolso de Caja </vt:lpstr>
      <vt:lpstr>'Reembolso de Caja '!Área_de_impresión</vt:lpstr>
      <vt:lpstr>CONCEPTO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luz de horta</cp:lastModifiedBy>
  <cp:lastPrinted>2019-12-27T20:50:54Z</cp:lastPrinted>
  <dcterms:created xsi:type="dcterms:W3CDTF">2018-03-27T13:27:08Z</dcterms:created>
  <dcterms:modified xsi:type="dcterms:W3CDTF">2024-12-20T15:26:44Z</dcterms:modified>
</cp:coreProperties>
</file>